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L526" i="4" s="1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H116" i="4" s="1"/>
  <c r="F38" i="5" s="1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G70" i="4"/>
  <c r="K70" i="4"/>
  <c r="I37" i="5" s="1"/>
  <c r="L374" i="4"/>
  <c r="I374" i="4"/>
  <c r="G42" i="5" s="1"/>
  <c r="M374" i="4"/>
  <c r="I413" i="4"/>
  <c r="G43" i="5" s="1"/>
  <c r="M413" i="4"/>
  <c r="L449" i="4"/>
  <c r="I449" i="4"/>
  <c r="G44" i="5" s="1"/>
  <c r="M449" i="4"/>
  <c r="G238" i="4"/>
  <c r="K238" i="4"/>
  <c r="I39" i="5" s="1"/>
  <c r="G43" i="4"/>
  <c r="K43" i="4"/>
  <c r="I36" i="5" s="1"/>
  <c r="J116" i="4"/>
  <c r="H38" i="5" s="1"/>
  <c r="G116" i="4"/>
  <c r="K116" i="4"/>
  <c r="I38" i="5" s="1"/>
  <c r="I526" i="4"/>
  <c r="G45" i="5" s="1"/>
  <c r="H238" i="4"/>
  <c r="F39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H43" i="4"/>
  <c r="F36" i="5" s="1"/>
  <c r="I43" i="4"/>
  <c r="G36" i="5" s="1"/>
  <c r="G47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I47" i="5" l="1"/>
  <c r="F47" i="5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G70" i="2" s="1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R397" i="3"/>
  <c r="R413" i="3" s="1"/>
  <c r="J27" i="5"/>
  <c r="N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L29" i="5" s="1"/>
  <c r="O520" i="3"/>
  <c r="P520" i="3"/>
  <c r="P526" i="3" s="1"/>
  <c r="N29" i="5" s="1"/>
  <c r="R520" i="3"/>
  <c r="R526" i="3" s="1"/>
  <c r="P29" i="5" s="1"/>
  <c r="H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F116" i="4" l="1"/>
  <c r="D38" i="5" s="1"/>
  <c r="F70" i="4"/>
  <c r="D37" i="5" s="1"/>
  <c r="I43" i="2"/>
  <c r="G4" i="5" s="1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I5" i="5"/>
  <c r="K70" i="2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H653" i="2"/>
  <c r="F14" i="5" s="1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I653" i="2"/>
  <c r="M526" i="2"/>
  <c r="K13" i="5" s="1"/>
  <c r="I526" i="2"/>
  <c r="G13" i="5" s="1"/>
  <c r="N449" i="2"/>
  <c r="J449" i="2"/>
  <c r="H12" i="5" s="1"/>
  <c r="F449" i="2"/>
  <c r="K12" i="5"/>
  <c r="M11" i="5"/>
  <c r="O413" i="2"/>
  <c r="K413" i="2"/>
  <c r="I11" i="5" s="1"/>
  <c r="E11" i="5"/>
  <c r="G413" i="2"/>
  <c r="P374" i="2"/>
  <c r="L374" i="2"/>
  <c r="J10" i="5" s="1"/>
  <c r="H374" i="2"/>
  <c r="F10" i="5" s="1"/>
  <c r="P341" i="2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H70" i="2"/>
  <c r="F5" i="5" s="1"/>
  <c r="M43" i="2"/>
  <c r="K4" i="5" s="1"/>
  <c r="F43" i="2"/>
  <c r="D4" i="5" s="1"/>
  <c r="Q526" i="3"/>
  <c r="O29" i="5" s="1"/>
  <c r="M31" i="5"/>
  <c r="L13" i="5"/>
  <c r="N10" i="5"/>
  <c r="L12" i="5"/>
  <c r="D12" i="5"/>
  <c r="D9" i="5"/>
  <c r="K14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N9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<sst xmlns="http://schemas.openxmlformats.org/spreadsheetml/2006/main" count="3362" uniqueCount="968">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</sst>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942218.43436798092</v>
      </c>
      <c r="G4" s="17">
        <f t="shared" si="0"/>
        <v>224771.98580336248</v>
      </c>
      <c r="H4" s="17">
        <f t="shared" si="0"/>
        <v>798.77680456654014</v>
      </c>
      <c r="I4" s="17">
        <f t="shared" si="0"/>
        <v>652.09347804520314</v>
      </c>
      <c r="J4" s="17">
        <f t="shared" si="0"/>
        <v>14316.653326842945</v>
      </c>
      <c r="K4" s="17">
        <f t="shared" si="0"/>
        <v>59216.348900291261</v>
      </c>
      <c r="L4" s="17">
        <f t="shared" si="0"/>
        <v>1236.9272227914068</v>
      </c>
      <c r="M4" s="17">
        <f t="shared" si="0"/>
        <v>0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908986.92999999982</v>
      </c>
      <c r="G5" s="23">
        <v>182584.90720380004</v>
      </c>
      <c r="H5" s="23">
        <v>613.43797383076299</v>
      </c>
      <c r="I5" s="23">
        <v>542.67846752137666</v>
      </c>
      <c r="J5" s="23">
        <v>5168.9020468308208</v>
      </c>
      <c r="K5" s="23">
        <v>53609.7687582906</v>
      </c>
      <c r="L5" s="23">
        <v>788.69583930850376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20379.132786407139</v>
      </c>
      <c r="G6" s="23">
        <v>7747.9838930071683</v>
      </c>
      <c r="H6" s="23">
        <v>97.193034363091783</v>
      </c>
      <c r="I6" s="23">
        <v>39.394110173826441</v>
      </c>
      <c r="J6" s="23">
        <v>3280.8228997690867</v>
      </c>
      <c r="K6" s="23">
        <v>3791.8960216625273</v>
      </c>
      <c r="L6" s="23">
        <v>430.78761874890296</v>
      </c>
      <c r="M6" s="23"/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118.83300100000001</v>
      </c>
      <c r="G7" s="23">
        <v>21.592865000000003</v>
      </c>
      <c r="H7" s="23">
        <v>0.72539999999999993</v>
      </c>
      <c r="I7" s="23">
        <v>0.86200599999999994</v>
      </c>
      <c r="J7" s="23">
        <v>6.297593</v>
      </c>
      <c r="K7" s="23">
        <v>8.2461610000000007</v>
      </c>
      <c r="L7" s="23">
        <v>0.11154200000000002</v>
      </c>
      <c r="M7" s="23"/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337.70421897400001</v>
      </c>
      <c r="G8" s="23">
        <v>1180.6804087800001</v>
      </c>
      <c r="H8" s="23">
        <v>2.6617815271</v>
      </c>
      <c r="I8" s="23">
        <v>10.45357505</v>
      </c>
      <c r="J8" s="23">
        <v>10.792030800099999</v>
      </c>
      <c r="K8" s="23">
        <v>333.96621825438979</v>
      </c>
      <c r="L8" s="23">
        <v>5.734459674</v>
      </c>
      <c r="M8" s="23"/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12395.8343616</v>
      </c>
      <c r="G9" s="23">
        <v>33236.821432775272</v>
      </c>
      <c r="H9" s="23">
        <v>84.758614845585385</v>
      </c>
      <c r="I9" s="23">
        <v>58.705319300000006</v>
      </c>
      <c r="J9" s="23">
        <v>5849.8387564429377</v>
      </c>
      <c r="K9" s="23">
        <v>1472.4717410837375</v>
      </c>
      <c r="L9" s="23">
        <v>11.59776306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6.2687280000000003</v>
      </c>
      <c r="G11" s="17">
        <f t="shared" si="1"/>
        <v>19.287433</v>
      </c>
      <c r="H11" s="17">
        <f t="shared" si="1"/>
        <v>1.793174</v>
      </c>
      <c r="I11" s="17">
        <f t="shared" si="1"/>
        <v>0.783883</v>
      </c>
      <c r="J11" s="17">
        <f t="shared" si="1"/>
        <v>22.608073000000001</v>
      </c>
      <c r="K11" s="17">
        <f t="shared" si="1"/>
        <v>10.779427</v>
      </c>
      <c r="L11" s="17">
        <f t="shared" si="1"/>
        <v>0.52971500000000005</v>
      </c>
      <c r="M11" s="17">
        <f t="shared" si="1"/>
        <v>2.0755219999999999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6.2687280000000003</v>
      </c>
      <c r="G14" s="23">
        <v>19.287433</v>
      </c>
      <c r="H14" s="23">
        <v>1.793174</v>
      </c>
      <c r="I14" s="23">
        <v>0.783883</v>
      </c>
      <c r="J14" s="23">
        <v>22.608073000000001</v>
      </c>
      <c r="K14" s="23">
        <v>10.779427</v>
      </c>
      <c r="L14" s="23">
        <v>0.52971500000000005</v>
      </c>
      <c r="M14" s="23">
        <v>2.0755219999999999</v>
      </c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129486.04000000001</v>
      </c>
      <c r="G18" s="17">
        <f t="shared" si="2"/>
        <v>22881.801182815092</v>
      </c>
      <c r="H18" s="17">
        <f t="shared" si="2"/>
        <v>373.54160964250502</v>
      </c>
      <c r="I18" s="17">
        <f t="shared" si="2"/>
        <v>357.00464322532156</v>
      </c>
      <c r="J18" s="17">
        <f t="shared" si="2"/>
        <v>1284.7292665495147</v>
      </c>
      <c r="K18" s="17">
        <f t="shared" si="2"/>
        <v>11759.469562385864</v>
      </c>
      <c r="L18" s="17">
        <f t="shared" si="2"/>
        <v>53.17733398953596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2367.48</v>
      </c>
      <c r="G19" s="23">
        <v>316.37643786683037</v>
      </c>
      <c r="H19" s="23">
        <v>5.2542908042653362</v>
      </c>
      <c r="I19" s="23">
        <v>6.656444302188155</v>
      </c>
      <c r="J19" s="23">
        <v>14.154030133011966</v>
      </c>
      <c r="K19" s="23">
        <v>174.38460956229105</v>
      </c>
      <c r="L19" s="23">
        <v>0.66564441884713721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45007.83</v>
      </c>
      <c r="G20" s="23">
        <v>5882.3418255351808</v>
      </c>
      <c r="H20" s="23">
        <v>89.728016548008512</v>
      </c>
      <c r="I20" s="23">
        <v>98.520034323493476</v>
      </c>
      <c r="J20" s="23">
        <v>346.07183889021815</v>
      </c>
      <c r="K20" s="23">
        <v>2815.1955274353568</v>
      </c>
      <c r="L20" s="23">
        <v>10.208938392291468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4008.9700000000003</v>
      </c>
      <c r="G21" s="23">
        <v>789.33698806623192</v>
      </c>
      <c r="H21" s="23">
        <v>11.564065095695259</v>
      </c>
      <c r="I21" s="23">
        <v>11.524337068678978</v>
      </c>
      <c r="J21" s="23">
        <v>43.752930322117919</v>
      </c>
      <c r="K21" s="23">
        <v>350.1910309068839</v>
      </c>
      <c r="L21" s="23">
        <v>1.1524337064309971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4070.44</v>
      </c>
      <c r="G22" s="23">
        <v>4389.2576044210819</v>
      </c>
      <c r="H22" s="23">
        <v>44.538607756385474</v>
      </c>
      <c r="I22" s="23">
        <v>49.90135427428217</v>
      </c>
      <c r="J22" s="23">
        <v>130.96496773921876</v>
      </c>
      <c r="K22" s="23">
        <v>2143.066002058466</v>
      </c>
      <c r="L22" s="23">
        <v>7.2875470911754165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74031.319999999992</v>
      </c>
      <c r="G24" s="23">
        <v>11504.488326925766</v>
      </c>
      <c r="H24" s="23">
        <v>222.45662943815043</v>
      </c>
      <c r="I24" s="23">
        <v>190.40247325667877</v>
      </c>
      <c r="J24" s="23">
        <v>749.78549946494797</v>
      </c>
      <c r="K24" s="23">
        <v>6276.6323924228673</v>
      </c>
      <c r="L24" s="23">
        <v>33.862770380790941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5796.277132969235</v>
      </c>
      <c r="G26" s="17">
        <f t="shared" si="3"/>
        <v>3145.8231237227087</v>
      </c>
      <c r="H26" s="17">
        <f t="shared" si="3"/>
        <v>191.46566552777091</v>
      </c>
      <c r="I26" s="17">
        <f t="shared" si="3"/>
        <v>13.459125</v>
      </c>
      <c r="J26" s="17">
        <f t="shared" si="3"/>
        <v>2845.6329802103833</v>
      </c>
      <c r="K26" s="17">
        <f t="shared" si="3"/>
        <v>988.98717800000009</v>
      </c>
      <c r="L26" s="17">
        <f t="shared" si="3"/>
        <v>1.7674155</v>
      </c>
      <c r="M26" s="17">
        <f t="shared" si="3"/>
        <v>91.414000000000001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>
        <v>1858.8242610000002</v>
      </c>
      <c r="G29" s="23">
        <v>140.50069999999999</v>
      </c>
      <c r="H29" s="23">
        <v>7.0250350000000008</v>
      </c>
      <c r="I29" s="23">
        <v>4.2150210000000001</v>
      </c>
      <c r="J29" s="23">
        <v>56.200280000000006</v>
      </c>
      <c r="K29" s="23">
        <v>108.74754200000001</v>
      </c>
      <c r="L29" s="23">
        <v>0.843005</v>
      </c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3937.4528719692344</v>
      </c>
      <c r="G32" s="23">
        <v>3005.3224237227087</v>
      </c>
      <c r="H32" s="23">
        <v>184.44063052777091</v>
      </c>
      <c r="I32" s="23">
        <v>9.2441040000000001</v>
      </c>
      <c r="J32" s="23">
        <v>2789.4327002103832</v>
      </c>
      <c r="K32" s="23">
        <v>880.23963600000002</v>
      </c>
      <c r="L32" s="23">
        <v>0.92441050000000002</v>
      </c>
      <c r="M32" s="23">
        <v>91.414000000000001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871.14289200000007</v>
      </c>
      <c r="G35" s="17">
        <f t="shared" si="4"/>
        <v>2666.150948</v>
      </c>
      <c r="H35" s="17">
        <f t="shared" si="4"/>
        <v>332.34210400000006</v>
      </c>
      <c r="I35" s="17">
        <f t="shared" si="4"/>
        <v>1366.101815</v>
      </c>
      <c r="J35" s="17">
        <f t="shared" si="4"/>
        <v>577.12663799999996</v>
      </c>
      <c r="K35" s="17">
        <f t="shared" si="4"/>
        <v>490.39932100000016</v>
      </c>
      <c r="L35" s="17">
        <f t="shared" si="4"/>
        <v>2.9584919999999997</v>
      </c>
      <c r="M35" s="17">
        <f t="shared" si="4"/>
        <v>0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656.4967240000002</v>
      </c>
      <c r="G38" s="23">
        <v>128.64704499999996</v>
      </c>
      <c r="H38" s="23">
        <v>13.680861999999998</v>
      </c>
      <c r="I38" s="23">
        <v>1.0226620000000004</v>
      </c>
      <c r="J38" s="23">
        <v>145.76917599999999</v>
      </c>
      <c r="K38" s="23">
        <v>80.156901000000005</v>
      </c>
      <c r="L38" s="23">
        <v>1.1687110000000001</v>
      </c>
      <c r="M38" s="23"/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1.9060999999999998E-2</v>
      </c>
      <c r="H39" s="23">
        <v>6.38E-4</v>
      </c>
      <c r="I39" s="23">
        <v>3.9900000000000005E-4</v>
      </c>
      <c r="J39" s="23">
        <v>1.9069999999999998E-3</v>
      </c>
      <c r="K39" s="23">
        <v>2.2321000000000004E-2</v>
      </c>
      <c r="L39" s="23">
        <v>3.6999999999999998E-5</v>
      </c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201.05187999999993</v>
      </c>
      <c r="G40" s="23">
        <v>2303.7286829999998</v>
      </c>
      <c r="H40" s="23">
        <v>308.18735500000008</v>
      </c>
      <c r="I40" s="23">
        <v>1362.6054939999999</v>
      </c>
      <c r="J40" s="23">
        <v>402.81900999999993</v>
      </c>
      <c r="K40" s="23">
        <v>284.8078460000001</v>
      </c>
      <c r="L40" s="23">
        <v>1.4991709999999991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13.594288000000001</v>
      </c>
      <c r="G41" s="23">
        <v>233.75615900000003</v>
      </c>
      <c r="H41" s="23">
        <v>10.473248999999999</v>
      </c>
      <c r="I41" s="23">
        <v>2.4732600000000002</v>
      </c>
      <c r="J41" s="23">
        <v>28.536545</v>
      </c>
      <c r="K41" s="23">
        <v>125.41225300000001</v>
      </c>
      <c r="L41" s="23">
        <v>0.29057300000000003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1078378.1631209501</v>
      </c>
      <c r="G43" s="27">
        <f t="shared" ref="G43:P43" si="5">SUM(G35,G26,G18,G11,G4)</f>
        <v>253485.04849090028</v>
      </c>
      <c r="H43" s="27">
        <f t="shared" si="5"/>
        <v>1697.919357736816</v>
      </c>
      <c r="I43" s="27">
        <f t="shared" si="5"/>
        <v>2389.442944270525</v>
      </c>
      <c r="J43" s="27">
        <f t="shared" si="5"/>
        <v>19046.750284602844</v>
      </c>
      <c r="K43" s="27">
        <f t="shared" si="5"/>
        <v>72465.984388677127</v>
      </c>
      <c r="L43" s="27">
        <f t="shared" si="5"/>
        <v>1295.3601792809427</v>
      </c>
      <c r="M43" s="27">
        <f t="shared" si="5"/>
        <v>93.489522000000008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7556.2570170000008</v>
      </c>
      <c r="G48" s="17">
        <f t="shared" si="7"/>
        <v>6350.5164870000008</v>
      </c>
      <c r="H48" s="17">
        <f t="shared" si="7"/>
        <v>342.03362399999992</v>
      </c>
      <c r="I48" s="17">
        <f t="shared" si="7"/>
        <v>770.00767599999983</v>
      </c>
      <c r="J48" s="17">
        <f t="shared" si="7"/>
        <v>2866.0998579999991</v>
      </c>
      <c r="K48" s="17">
        <f t="shared" si="7"/>
        <v>5264.2066530000011</v>
      </c>
      <c r="L48" s="17">
        <f t="shared" si="7"/>
        <v>29.499590000000001</v>
      </c>
      <c r="M48" s="17">
        <f t="shared" si="7"/>
        <v>0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7523.5251720000015</v>
      </c>
      <c r="G51" s="23">
        <v>6027.5861700000005</v>
      </c>
      <c r="H51" s="23">
        <v>308.05411299999992</v>
      </c>
      <c r="I51" s="23">
        <v>621.26276699999983</v>
      </c>
      <c r="J51" s="23">
        <v>2817.5419779999993</v>
      </c>
      <c r="K51" s="23">
        <v>5172.9534270000013</v>
      </c>
      <c r="L51" s="23">
        <v>29.016261</v>
      </c>
      <c r="M51" s="23"/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20.726598999999997</v>
      </c>
      <c r="G52" s="23">
        <v>58.050263000000008</v>
      </c>
      <c r="H52" s="23">
        <v>0.78184399999999998</v>
      </c>
      <c r="I52" s="23">
        <v>6.6506099999999986</v>
      </c>
      <c r="J52" s="23">
        <v>3.2639010000000006</v>
      </c>
      <c r="K52" s="23">
        <v>59.014953999999989</v>
      </c>
      <c r="L52" s="23">
        <v>0.31134000000000006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12.005246000000003</v>
      </c>
      <c r="G53" s="23">
        <v>264.88005399999997</v>
      </c>
      <c r="H53" s="23">
        <v>33.197666999999996</v>
      </c>
      <c r="I53" s="23">
        <v>142.09429900000001</v>
      </c>
      <c r="J53" s="23">
        <v>45.293979</v>
      </c>
      <c r="K53" s="23">
        <v>32.238271999999995</v>
      </c>
      <c r="L53" s="23">
        <v>0.171989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18017.68535</v>
      </c>
      <c r="G56" s="17">
        <f t="shared" si="8"/>
        <v>18999.810895000002</v>
      </c>
      <c r="H56" s="17">
        <f t="shared" si="8"/>
        <v>42350.017846000002</v>
      </c>
      <c r="I56" s="17">
        <f t="shared" si="8"/>
        <v>30087.715495999993</v>
      </c>
      <c r="J56" s="17">
        <f t="shared" si="8"/>
        <v>376062.09541299997</v>
      </c>
      <c r="K56" s="17">
        <f t="shared" si="8"/>
        <v>15129.414710999996</v>
      </c>
      <c r="L56" s="17">
        <f t="shared" si="8"/>
        <v>411.27221399999996</v>
      </c>
      <c r="M56" s="17">
        <f t="shared" si="8"/>
        <v>5333.3820589999996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17376.029685999998</v>
      </c>
      <c r="G58" s="23">
        <v>15762.872596000001</v>
      </c>
      <c r="H58" s="23">
        <v>10019.964775</v>
      </c>
      <c r="I58" s="23">
        <v>12588.015492999999</v>
      </c>
      <c r="J58" s="23">
        <v>142732.76198400001</v>
      </c>
      <c r="K58" s="23">
        <v>15129.414710999996</v>
      </c>
      <c r="L58" s="23">
        <v>177.942882</v>
      </c>
      <c r="M58" s="23">
        <v>1572.4730430000002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641.655664</v>
      </c>
      <c r="G61" s="23">
        <v>3236.9382990000004</v>
      </c>
      <c r="H61" s="23">
        <v>32330.053071000002</v>
      </c>
      <c r="I61" s="23">
        <v>17499.700002999994</v>
      </c>
      <c r="J61" s="23">
        <v>233329.33342899999</v>
      </c>
      <c r="K61" s="23"/>
      <c r="L61" s="23">
        <v>233.32933199999999</v>
      </c>
      <c r="M61" s="23">
        <v>3760.9090159999996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1022.041862</v>
      </c>
      <c r="G63" s="17">
        <f t="shared" si="9"/>
        <v>15136.296203999998</v>
      </c>
      <c r="H63" s="17">
        <f t="shared" si="9"/>
        <v>808.23313400000006</v>
      </c>
      <c r="I63" s="17">
        <f t="shared" si="9"/>
        <v>193.97081300000002</v>
      </c>
      <c r="J63" s="17">
        <f t="shared" si="9"/>
        <v>2265.9006049999998</v>
      </c>
      <c r="K63" s="17">
        <f t="shared" si="9"/>
        <v>1513.2825529999996</v>
      </c>
      <c r="L63" s="17">
        <f t="shared" si="9"/>
        <v>10.711395999999999</v>
      </c>
      <c r="M63" s="17">
        <f t="shared" si="9"/>
        <v>0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147.17536799999999</v>
      </c>
      <c r="G65" s="23">
        <v>227.15723</v>
      </c>
      <c r="H65" s="23">
        <v>11.357860999999998</v>
      </c>
      <c r="I65" s="23">
        <v>25.782958000000015</v>
      </c>
      <c r="J65" s="23">
        <v>133.80411899999999</v>
      </c>
      <c r="K65" s="23">
        <v>270.241917</v>
      </c>
      <c r="L65" s="23">
        <v>0.62012200000000017</v>
      </c>
      <c r="M65" s="23"/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874.86649399999999</v>
      </c>
      <c r="G67" s="23">
        <v>14909.138973999998</v>
      </c>
      <c r="H67" s="23">
        <v>796.87527300000011</v>
      </c>
      <c r="I67" s="23">
        <v>168.18785500000001</v>
      </c>
      <c r="J67" s="23">
        <v>2132.0964859999999</v>
      </c>
      <c r="K67" s="23">
        <v>1243.0406359999995</v>
      </c>
      <c r="L67" s="23">
        <v>10.091273999999999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26595.984228999998</v>
      </c>
      <c r="G70" s="27">
        <f t="shared" ref="G70:P70" si="10">SUM(G63,G56,G48)</f>
        <v>40486.623586000002</v>
      </c>
      <c r="H70" s="27">
        <f t="shared" si="10"/>
        <v>43500.284604000008</v>
      </c>
      <c r="I70" s="27">
        <f t="shared" si="10"/>
        <v>31051.693984999994</v>
      </c>
      <c r="J70" s="27">
        <f t="shared" si="10"/>
        <v>381194.09587599995</v>
      </c>
      <c r="K70" s="27">
        <f t="shared" si="10"/>
        <v>21906.903916999996</v>
      </c>
      <c r="L70" s="27">
        <f t="shared" si="10"/>
        <v>451.48319999999995</v>
      </c>
      <c r="M70" s="27">
        <f t="shared" si="10"/>
        <v>5333.3820589999996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203112.2855795646</v>
      </c>
      <c r="G75" s="17">
        <f t="shared" si="12"/>
        <v>45568.212070320667</v>
      </c>
      <c r="H75" s="17">
        <f t="shared" si="12"/>
        <v>19198.735183317713</v>
      </c>
      <c r="I75" s="17">
        <f t="shared" si="12"/>
        <v>12121.772260973003</v>
      </c>
      <c r="J75" s="17">
        <f t="shared" si="12"/>
        <v>46064.592850912464</v>
      </c>
      <c r="K75" s="17">
        <f t="shared" si="12"/>
        <v>30705.887159700422</v>
      </c>
      <c r="L75" s="17">
        <f t="shared" si="12"/>
        <v>471.98282706712575</v>
      </c>
      <c r="M75" s="17">
        <f t="shared" si="12"/>
        <v>1265.2284593498675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20221.127537814878</v>
      </c>
      <c r="G77" s="39">
        <v>5428.5724349201719</v>
      </c>
      <c r="H77" s="39">
        <v>186.93672084739103</v>
      </c>
      <c r="I77" s="39">
        <v>245.85812383565477</v>
      </c>
      <c r="J77" s="39">
        <v>2011.5745821257906</v>
      </c>
      <c r="K77" s="39">
        <v>3507.5648810575694</v>
      </c>
      <c r="L77" s="39">
        <v>56.2134152242933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164797.34607653474</v>
      </c>
      <c r="G78" s="39">
        <v>31414.255096500496</v>
      </c>
      <c r="H78" s="39">
        <v>17218.06482471032</v>
      </c>
      <c r="I78" s="39">
        <v>2150.7922275973469</v>
      </c>
      <c r="J78" s="39">
        <v>41633.395559106677</v>
      </c>
      <c r="K78" s="39">
        <v>22741.016857644852</v>
      </c>
      <c r="L78" s="39">
        <v>401.35947792483245</v>
      </c>
      <c r="M78" s="39">
        <v>1265.2284593498675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12102.063608999997</v>
      </c>
      <c r="G79" s="39">
        <v>4910.6097357999997</v>
      </c>
      <c r="H79" s="39">
        <v>253.02601075999999</v>
      </c>
      <c r="I79" s="39">
        <v>71.572501099999982</v>
      </c>
      <c r="J79" s="39">
        <v>1060.9163372800003</v>
      </c>
      <c r="K79" s="39">
        <v>3180.5274197100011</v>
      </c>
      <c r="L79" s="39">
        <v>9.9274291100000038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5991.7483562149991</v>
      </c>
      <c r="G80" s="39">
        <v>3814.774803100001</v>
      </c>
      <c r="H80" s="39">
        <v>1540.7076270000002</v>
      </c>
      <c r="I80" s="39">
        <v>9653.5494084400016</v>
      </c>
      <c r="J80" s="39">
        <v>1358.7063724</v>
      </c>
      <c r="K80" s="39">
        <v>1276.7780012879998</v>
      </c>
      <c r="L80" s="39">
        <v>4.4825048080000007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2492.1038561540308</v>
      </c>
      <c r="G83" s="17">
        <f t="shared" si="13"/>
        <v>3347.2939885330652</v>
      </c>
      <c r="H83" s="17">
        <f t="shared" si="13"/>
        <v>6.2733374807576894</v>
      </c>
      <c r="I83" s="17">
        <f t="shared" si="13"/>
        <v>31.551335250000001</v>
      </c>
      <c r="J83" s="17">
        <f t="shared" si="13"/>
        <v>156.09859157963842</v>
      </c>
      <c r="K83" s="17">
        <f t="shared" si="13"/>
        <v>2045.1937238613859</v>
      </c>
      <c r="L83" s="17">
        <f t="shared" si="13"/>
        <v>4.8371249550000002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>
        <v>433.11905620514239</v>
      </c>
      <c r="G84" s="39">
        <v>74.040197000000006</v>
      </c>
      <c r="H84" s="39">
        <v>2.387</v>
      </c>
      <c r="I84" s="39">
        <v>7.6429319700000002</v>
      </c>
      <c r="J84" s="39">
        <v>124.5362075</v>
      </c>
      <c r="K84" s="39">
        <v>1582.885</v>
      </c>
      <c r="L84" s="39">
        <v>0.76429319699999998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3053.038172</v>
      </c>
      <c r="H85" s="39"/>
      <c r="I85" s="39">
        <v>19.498715000000001</v>
      </c>
      <c r="J85" s="39"/>
      <c r="K85" s="39">
        <v>343.08821499999999</v>
      </c>
      <c r="L85" s="39">
        <v>3.2184709999999996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2058.9847999488884</v>
      </c>
      <c r="G86" s="39">
        <v>220.21561953306528</v>
      </c>
      <c r="H86" s="39">
        <v>3.8863374807576898</v>
      </c>
      <c r="I86" s="39">
        <v>4.4096882800000001</v>
      </c>
      <c r="J86" s="39">
        <v>31.56238407963842</v>
      </c>
      <c r="K86" s="39">
        <v>119.22050886138601</v>
      </c>
      <c r="L86" s="39">
        <v>0.854360758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88710.581850611401</v>
      </c>
      <c r="G88" s="17">
        <f t="shared" si="14"/>
        <v>99511.565402460968</v>
      </c>
      <c r="H88" s="17">
        <f t="shared" si="14"/>
        <v>1839.5270726800111</v>
      </c>
      <c r="I88" s="17">
        <f t="shared" si="14"/>
        <v>608.61171396318662</v>
      </c>
      <c r="J88" s="17">
        <f t="shared" si="14"/>
        <v>143319.6190242201</v>
      </c>
      <c r="K88" s="17">
        <f t="shared" si="14"/>
        <v>18705.900359592619</v>
      </c>
      <c r="L88" s="17">
        <f t="shared" si="14"/>
        <v>126.19726041645544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3421.687942</v>
      </c>
      <c r="G89" s="39">
        <v>3110.2707089999999</v>
      </c>
      <c r="H89" s="39"/>
      <c r="I89" s="39"/>
      <c r="J89" s="39">
        <v>77648.921999999991</v>
      </c>
      <c r="K89" s="39">
        <v>615.89700000000005</v>
      </c>
      <c r="L89" s="39">
        <v>8.4016694250393726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2937.0108917551993</v>
      </c>
      <c r="G90" s="39">
        <v>2784.5495286609503</v>
      </c>
      <c r="H90" s="39"/>
      <c r="I90" s="39">
        <v>33.353385467778892</v>
      </c>
      <c r="J90" s="39">
        <v>297.01117302076267</v>
      </c>
      <c r="K90" s="39">
        <v>1788.77774</v>
      </c>
      <c r="L90" s="39">
        <v>4.1676919935141052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291.80441299999995</v>
      </c>
      <c r="G91" s="39">
        <v>108.93958599999999</v>
      </c>
      <c r="H91" s="39">
        <v>19.651295000000001</v>
      </c>
      <c r="I91" s="39">
        <v>15.002342000000002</v>
      </c>
      <c r="J91" s="39">
        <v>144.78523399999997</v>
      </c>
      <c r="K91" s="39">
        <v>180.417305</v>
      </c>
      <c r="L91" s="39">
        <v>2.2286599999999996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1807.926271</v>
      </c>
      <c r="G93" s="39"/>
      <c r="H93" s="39"/>
      <c r="I93" s="39">
        <v>0.41453400000000001</v>
      </c>
      <c r="J93" s="39"/>
      <c r="K93" s="39">
        <v>11.196709999999999</v>
      </c>
      <c r="L93" s="39">
        <v>8.0748E-2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2559.5808946905076</v>
      </c>
      <c r="G94" s="39">
        <v>1754.4311774044254</v>
      </c>
      <c r="H94" s="39"/>
      <c r="I94" s="39">
        <v>4.1800459657126776</v>
      </c>
      <c r="J94" s="39"/>
      <c r="K94" s="39">
        <v>110.32765151430635</v>
      </c>
      <c r="L94" s="39">
        <v>0.66614860352703875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516.75494099234356</v>
      </c>
      <c r="G95" s="39">
        <v>15.995999999176036</v>
      </c>
      <c r="H95" s="39"/>
      <c r="I95" s="39">
        <v>2.0717040010573826</v>
      </c>
      <c r="J95" s="39"/>
      <c r="K95" s="39">
        <v>37.382796179816154</v>
      </c>
      <c r="L95" s="39">
        <v>0.36368129979500891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183</v>
      </c>
      <c r="G96" s="39">
        <v>22.499999000000003</v>
      </c>
      <c r="H96" s="39"/>
      <c r="I96" s="39">
        <v>3.6070159999999998</v>
      </c>
      <c r="J96" s="39"/>
      <c r="K96" s="39">
        <v>39.119264999999999</v>
      </c>
      <c r="L96" s="39">
        <v>0.54047599999999996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44.972490000000001</v>
      </c>
      <c r="G97" s="39">
        <v>14.6252</v>
      </c>
      <c r="H97" s="39"/>
      <c r="I97" s="39">
        <v>0.327347</v>
      </c>
      <c r="J97" s="39">
        <v>171.48047</v>
      </c>
      <c r="K97" s="39">
        <v>17.380407000000002</v>
      </c>
      <c r="L97" s="39">
        <v>3.6096999999999997E-2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4.3843589999999999</v>
      </c>
      <c r="G98" s="39">
        <v>63.534681999999989</v>
      </c>
      <c r="H98" s="39"/>
      <c r="I98" s="39">
        <v>1.0430160000000002</v>
      </c>
      <c r="J98" s="39"/>
      <c r="K98" s="39">
        <v>50.705150999999987</v>
      </c>
      <c r="L98" s="39">
        <v>0.13037799999999999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16460.353449999995</v>
      </c>
      <c r="G99" s="39">
        <v>68758.082267999998</v>
      </c>
      <c r="H99" s="39">
        <v>1122.1770740000002</v>
      </c>
      <c r="I99" s="39">
        <v>244.77567599999995</v>
      </c>
      <c r="J99" s="39">
        <v>53368.89611300001</v>
      </c>
      <c r="K99" s="39">
        <v>8307.3147309999986</v>
      </c>
      <c r="L99" s="39">
        <v>60.795604999999988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7943.2077007377775</v>
      </c>
      <c r="G100" s="39">
        <v>2940.648856902746</v>
      </c>
      <c r="H100" s="39"/>
      <c r="I100" s="39">
        <v>14.162568122510159</v>
      </c>
      <c r="J100" s="39">
        <v>4208.0997384862803</v>
      </c>
      <c r="K100" s="39">
        <v>746.39078262497048</v>
      </c>
      <c r="L100" s="39">
        <v>4.6262288759780601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483.21000099999998</v>
      </c>
      <c r="G101" s="39">
        <v>971.88000399999999</v>
      </c>
      <c r="H101" s="39"/>
      <c r="I101" s="39"/>
      <c r="J101" s="39">
        <v>5459.9999990000024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3649.3208839999998</v>
      </c>
      <c r="G102" s="39">
        <v>2318.8811100000003</v>
      </c>
      <c r="H102" s="39"/>
      <c r="I102" s="39">
        <v>10.245000999999998</v>
      </c>
      <c r="J102" s="39">
        <v>4.8514480000000004</v>
      </c>
      <c r="K102" s="39">
        <v>362.55449299999998</v>
      </c>
      <c r="L102" s="39">
        <v>1.7273100000000001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9786.6303349999998</v>
      </c>
      <c r="G103" s="39">
        <v>5742.3897990000005</v>
      </c>
      <c r="H103" s="39"/>
      <c r="I103" s="39">
        <v>28.116157999999999</v>
      </c>
      <c r="J103" s="39">
        <v>12.013940999999997</v>
      </c>
      <c r="K103" s="39">
        <v>916.96716199999992</v>
      </c>
      <c r="L103" s="39">
        <v>4.9961319999999994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8.6301000000000005</v>
      </c>
      <c r="G104" s="39">
        <v>63.080999999999996</v>
      </c>
      <c r="H104" s="39"/>
      <c r="I104" s="39">
        <v>0.64715499999999992</v>
      </c>
      <c r="J104" s="39">
        <v>20.317499999999999</v>
      </c>
      <c r="K104" s="39">
        <v>36.382213</v>
      </c>
      <c r="L104" s="39">
        <v>6.4714999999999995E-2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1364.7715210000001</v>
      </c>
      <c r="G105" s="39">
        <v>2040.19416</v>
      </c>
      <c r="H105" s="39"/>
      <c r="I105" s="39">
        <v>8.5334760000000003</v>
      </c>
      <c r="J105" s="39">
        <v>4.2683920000000004</v>
      </c>
      <c r="K105" s="39">
        <v>469.00775099999998</v>
      </c>
      <c r="L105" s="39">
        <v>0.88863099999999995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74.324299999999994</v>
      </c>
      <c r="G106" s="39">
        <v>17.061199999999999</v>
      </c>
      <c r="H106" s="39"/>
      <c r="I106" s="39">
        <v>1.1544760000000001</v>
      </c>
      <c r="J106" s="39">
        <v>8.2218</v>
      </c>
      <c r="K106" s="39">
        <v>14.773396</v>
      </c>
      <c r="L106" s="39">
        <v>0.170513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28226.878152999998</v>
      </c>
      <c r="G107" s="39">
        <v>5181.9794110000012</v>
      </c>
      <c r="H107" s="39">
        <v>499.24050000000005</v>
      </c>
      <c r="I107" s="39">
        <v>189.86157499999996</v>
      </c>
      <c r="J107" s="39">
        <v>1434.2043659999997</v>
      </c>
      <c r="K107" s="39">
        <v>2523.9482919999996</v>
      </c>
      <c r="L107" s="39">
        <v>29.789334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>
        <v>1373.2792939999997</v>
      </c>
      <c r="G108" s="39">
        <v>2439.7791060000004</v>
      </c>
      <c r="H108" s="39">
        <v>192.57171200000002</v>
      </c>
      <c r="I108" s="39">
        <v>39.702855</v>
      </c>
      <c r="J108" s="39">
        <v>376.26850100000001</v>
      </c>
      <c r="K108" s="39">
        <v>2139.3900239999998</v>
      </c>
      <c r="L108" s="39">
        <v>4.2816890000000001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376.20400400000005</v>
      </c>
      <c r="G109" s="39">
        <v>65.470939000000016</v>
      </c>
      <c r="H109" s="39">
        <v>1.8726929999999995</v>
      </c>
      <c r="I109" s="39">
        <v>1.109972</v>
      </c>
      <c r="J109" s="39">
        <v>7.6015329999999999</v>
      </c>
      <c r="K109" s="39">
        <v>36.462255999999989</v>
      </c>
      <c r="L109" s="39">
        <v>0.19634099999999999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3272</v>
      </c>
      <c r="G110" s="39">
        <v>860.52739493759657</v>
      </c>
      <c r="H110" s="39"/>
      <c r="I110" s="39">
        <v>5.4379818599999998</v>
      </c>
      <c r="J110" s="39">
        <v>122.9324850040328</v>
      </c>
      <c r="K110" s="39">
        <v>141.71710631392841</v>
      </c>
      <c r="L110" s="39">
        <v>1.0875963719999999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3924.6499054355882</v>
      </c>
      <c r="G114" s="39">
        <v>236.7432715560596</v>
      </c>
      <c r="H114" s="39">
        <v>4.0137986800108933</v>
      </c>
      <c r="I114" s="39">
        <v>4.8654295461275563</v>
      </c>
      <c r="J114" s="39">
        <v>29.744330709006</v>
      </c>
      <c r="K114" s="39">
        <v>159.78812695960039</v>
      </c>
      <c r="L114" s="39">
        <v>0.95761484660186236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294314.97128633002</v>
      </c>
      <c r="G116" s="42">
        <f t="shared" ref="G116:P116" si="15">SUM(G88,G83,G75)</f>
        <v>148427.07146131471</v>
      </c>
      <c r="H116" s="42">
        <f t="shared" si="15"/>
        <v>21044.535593478482</v>
      </c>
      <c r="I116" s="42">
        <f t="shared" si="15"/>
        <v>12761.935310186189</v>
      </c>
      <c r="J116" s="42">
        <f t="shared" si="15"/>
        <v>189540.31046671222</v>
      </c>
      <c r="K116" s="42">
        <f t="shared" si="15"/>
        <v>51456.981243154427</v>
      </c>
      <c r="L116" s="42">
        <f t="shared" si="15"/>
        <v>603.01721243858117</v>
      </c>
      <c r="M116" s="42">
        <f t="shared" si="15"/>
        <v>1265.2284593498675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40069.077266519453</v>
      </c>
      <c r="G121" s="17">
        <f t="shared" si="17"/>
        <v>2098.2141472499998</v>
      </c>
      <c r="H121" s="17">
        <f t="shared" si="17"/>
        <v>2067.5606195490004</v>
      </c>
      <c r="I121" s="17">
        <f t="shared" si="17"/>
        <v>97.672483020000001</v>
      </c>
      <c r="J121" s="17">
        <f t="shared" si="17"/>
        <v>535.38504104472372</v>
      </c>
      <c r="K121" s="17">
        <f t="shared" si="17"/>
        <v>1546.0999188860001</v>
      </c>
      <c r="L121" s="17">
        <f t="shared" si="17"/>
        <v>0</v>
      </c>
      <c r="M121" s="17">
        <f t="shared" si="17"/>
        <v>7.59881122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314</v>
      </c>
      <c r="G122" s="39"/>
      <c r="H122" s="39"/>
      <c r="I122" s="39">
        <v>97.672483020000001</v>
      </c>
      <c r="J122" s="39"/>
      <c r="K122" s="39">
        <v>131.47878124600001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16181.577266519456</v>
      </c>
      <c r="G123" s="39">
        <v>1889.21414725</v>
      </c>
      <c r="H123" s="39">
        <v>29.926946049000001</v>
      </c>
      <c r="I123" s="39"/>
      <c r="J123" s="39">
        <v>535.38504104472372</v>
      </c>
      <c r="K123" s="39">
        <v>1407.6221376400001</v>
      </c>
      <c r="L123" s="39"/>
      <c r="M123" s="39">
        <v>7.59881122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23573.5</v>
      </c>
      <c r="G124" s="39">
        <v>209</v>
      </c>
      <c r="H124" s="39"/>
      <c r="I124" s="39"/>
      <c r="J124" s="39"/>
      <c r="K124" s="39">
        <v>6.9989999999999997</v>
      </c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2037.6336735000002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955.67119107999997</v>
      </c>
      <c r="G128" s="17">
        <f t="shared" si="18"/>
        <v>1063.0851852369999</v>
      </c>
      <c r="H128" s="17">
        <f t="shared" si="18"/>
        <v>1067.125075943</v>
      </c>
      <c r="I128" s="17">
        <f t="shared" si="18"/>
        <v>671.43055265178339</v>
      </c>
      <c r="J128" s="17">
        <f t="shared" si="18"/>
        <v>77558.8825794</v>
      </c>
      <c r="K128" s="17">
        <f t="shared" si="18"/>
        <v>1072.060171326</v>
      </c>
      <c r="L128" s="17">
        <f t="shared" si="18"/>
        <v>0</v>
      </c>
      <c r="M128" s="17">
        <f t="shared" si="18"/>
        <v>8.9280998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1.9304002</v>
      </c>
      <c r="G129" s="39">
        <v>2.1716995999999997</v>
      </c>
      <c r="H129" s="39">
        <v>18.580099799999999</v>
      </c>
      <c r="I129" s="39">
        <v>0.2412994</v>
      </c>
      <c r="J129" s="39">
        <v>1110.2213003999998</v>
      </c>
      <c r="K129" s="39">
        <v>13.24736976</v>
      </c>
      <c r="L129" s="39"/>
      <c r="M129" s="39">
        <v>8.9280998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166.92121089599999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51.79555088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424.91601600000001</v>
      </c>
      <c r="G134" s="39">
        <v>27.350174636999999</v>
      </c>
      <c r="H134" s="39">
        <v>16.127839142999999</v>
      </c>
      <c r="I134" s="39"/>
      <c r="J134" s="39">
        <v>62932.833381999997</v>
      </c>
      <c r="K134" s="39">
        <v>342.81005167000001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477.029224</v>
      </c>
      <c r="G135" s="39">
        <v>1033.5633109999999</v>
      </c>
      <c r="H135" s="39">
        <v>365.72240499999987</v>
      </c>
      <c r="I135" s="39"/>
      <c r="J135" s="39">
        <v>13515.827897000001</v>
      </c>
      <c r="K135" s="39">
        <v>387.59353899999996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71.386329999999987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595.308402</v>
      </c>
      <c r="I137" s="39">
        <v>671.18925325178338</v>
      </c>
      <c r="J137" s="39"/>
      <c r="K137" s="39">
        <v>161.488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6632.7405189999999</v>
      </c>
      <c r="G140" s="17">
        <f t="shared" si="19"/>
        <v>361.46</v>
      </c>
      <c r="H140" s="17">
        <f t="shared" si="19"/>
        <v>0</v>
      </c>
      <c r="I140" s="17">
        <f t="shared" si="19"/>
        <v>223.46234800000002</v>
      </c>
      <c r="J140" s="17">
        <f t="shared" si="19"/>
        <v>50763.826799999995</v>
      </c>
      <c r="K140" s="17">
        <f t="shared" si="19"/>
        <v>1181.156139001841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899791.44366691611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3284.627309</v>
      </c>
      <c r="G141" s="39">
        <v>361.46</v>
      </c>
      <c r="H141" s="39"/>
      <c r="I141" s="39"/>
      <c r="J141" s="39">
        <v>43375.199999999997</v>
      </c>
      <c r="K141" s="39">
        <v>608.47500000000002</v>
      </c>
      <c r="L141" s="39"/>
      <c r="M141" s="39"/>
      <c r="N141" s="39"/>
      <c r="O141" s="39"/>
      <c r="P141" s="40">
        <v>899791.44366691611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223.46234800000002</v>
      </c>
      <c r="J142" s="39">
        <v>7388.6268</v>
      </c>
      <c r="K142" s="39">
        <v>412.95066025824087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533.15599999999995</v>
      </c>
      <c r="G143" s="39"/>
      <c r="H143" s="39"/>
      <c r="I143" s="39"/>
      <c r="J143" s="39"/>
      <c r="K143" s="39">
        <v>101.947363022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2814.95721</v>
      </c>
      <c r="G149" s="39"/>
      <c r="H149" s="39"/>
      <c r="I149" s="39"/>
      <c r="J149" s="39"/>
      <c r="K149" s="39">
        <v>57.783115721599998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7718.2382717114842</v>
      </c>
      <c r="G155" s="17">
        <f t="shared" si="21"/>
        <v>5157.5406599154521</v>
      </c>
      <c r="H155" s="17">
        <f t="shared" si="21"/>
        <v>66.500000999999997</v>
      </c>
      <c r="I155" s="17">
        <f t="shared" si="21"/>
        <v>5.7000010000000003</v>
      </c>
      <c r="J155" s="17">
        <f t="shared" si="21"/>
        <v>285</v>
      </c>
      <c r="K155" s="17">
        <f t="shared" si="21"/>
        <v>739.85500613397198</v>
      </c>
      <c r="L155" s="17">
        <f t="shared" si="21"/>
        <v>7869.4528733499901</v>
      </c>
      <c r="M155" s="17">
        <f t="shared" si="21"/>
        <v>2184.8415810923188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5167.0719057114848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3900.2820979154517</v>
      </c>
      <c r="H157" s="39"/>
      <c r="I157" s="39"/>
      <c r="J157" s="39"/>
      <c r="K157" s="39"/>
      <c r="L157" s="39">
        <v>7869.4528733499901</v>
      </c>
      <c r="M157" s="39">
        <v>13.95030905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460.00808613397186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186.66758641438122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>
        <v>348.093734265423</v>
      </c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1095.3497003103362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540.7802510521783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2295.2641359999998</v>
      </c>
      <c r="G164" s="39">
        <v>1250.2969900000001</v>
      </c>
      <c r="H164" s="39">
        <v>66.500000999999997</v>
      </c>
      <c r="I164" s="39">
        <v>5.7000010000000003</v>
      </c>
      <c r="J164" s="39">
        <v>285</v>
      </c>
      <c r="K164" s="39">
        <v>249.83609100000001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255.90223</v>
      </c>
      <c r="G165" s="39">
        <v>6.9615720000000003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30.010829000000001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6966.2129539999996</v>
      </c>
      <c r="I173" s="17">
        <f t="shared" si="22"/>
        <v>3804.2483900000002</v>
      </c>
      <c r="J173" s="17">
        <f t="shared" si="22"/>
        <v>23.557600000000001</v>
      </c>
      <c r="K173" s="17">
        <f t="shared" si="22"/>
        <v>2011.5805461068028</v>
      </c>
      <c r="L173" s="17">
        <f t="shared" si="22"/>
        <v>568.98900000000003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743.75579999999991</v>
      </c>
      <c r="I174" s="39">
        <v>3718.779</v>
      </c>
      <c r="J174" s="39"/>
      <c r="K174" s="39">
        <v>1712.9459371068028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496.34640000000002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1015.7975</v>
      </c>
      <c r="I177" s="39"/>
      <c r="J177" s="39"/>
      <c r="K177" s="39">
        <v>3.0739580000000002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1399.3352180000002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435.05571600000002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75.318017999999995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1730.7719999999999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143.04599999999999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18.396719999999998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39.292020000000001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126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377.78500000000003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176.59499999999997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0.39560200000000001</v>
      </c>
      <c r="I189" s="39">
        <v>63.780650000000001</v>
      </c>
      <c r="J189" s="39"/>
      <c r="K189" s="39">
        <v>28.257249999999999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0.18846000000000002</v>
      </c>
      <c r="I190" s="39"/>
      <c r="J190" s="39">
        <v>23.557600000000001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16.893699999999999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50.7468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>
        <v>120.49299999999999</v>
      </c>
      <c r="I193" s="39">
        <v>21.688739999999999</v>
      </c>
      <c r="J193" s="39"/>
      <c r="K193" s="39">
        <v>120.49299999999999</v>
      </c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146.81040100000001</v>
      </c>
      <c r="L199" s="39">
        <v>568.98900000000003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2397.2540000000004</v>
      </c>
      <c r="G204" s="17">
        <f t="shared" ref="G204:P204" si="24">SUM(G205:G226)</f>
        <v>1197.0170000000003</v>
      </c>
      <c r="H204" s="17">
        <f t="shared" si="24"/>
        <v>25597.669672000004</v>
      </c>
      <c r="I204" s="17">
        <f t="shared" si="24"/>
        <v>0</v>
      </c>
      <c r="J204" s="17">
        <f t="shared" si="24"/>
        <v>21527.9215</v>
      </c>
      <c r="K204" s="17">
        <f t="shared" si="24"/>
        <v>15566.008869169231</v>
      </c>
      <c r="L204" s="17">
        <f t="shared" si="24"/>
        <v>0</v>
      </c>
      <c r="M204" s="17">
        <f t="shared" si="24"/>
        <v>722.495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24.905000000000001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2305.3740000000003</v>
      </c>
      <c r="G206" s="39">
        <v>1151.0770000000002</v>
      </c>
      <c r="H206" s="39">
        <v>2656.62</v>
      </c>
      <c r="I206" s="39"/>
      <c r="J206" s="39">
        <v>6330.2935000000007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91.88</v>
      </c>
      <c r="G207" s="39">
        <v>45.94</v>
      </c>
      <c r="H207" s="39">
        <v>4.5940000000000003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3511.6273959999999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906.88064099999997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865.05023500000004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4098.4068949999992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22.360002000000001</v>
      </c>
      <c r="I213" s="39"/>
      <c r="J213" s="39">
        <v>1.6339999999999995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3211.7000020000005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12114.611543000001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23.8855</v>
      </c>
      <c r="I216" s="39"/>
      <c r="J216" s="39"/>
      <c r="K216" s="39">
        <v>1.1642640000000002</v>
      </c>
      <c r="L216" s="39"/>
      <c r="M216" s="39">
        <v>55.917000000000002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1180.4244029330318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359.48544323000004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1301.9196160061997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15195.994000000001</v>
      </c>
      <c r="K222" s="39">
        <v>608.4036000000001</v>
      </c>
      <c r="L222" s="39"/>
      <c r="M222" s="39">
        <v>666.57799999999997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10271.640001000002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5386685.9950400004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>
        <v>5358039.9950400004</v>
      </c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>
        <v>28646</v>
      </c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57772.981248310942</v>
      </c>
      <c r="G238" s="42">
        <f t="shared" ref="G238:P238" si="26">SUM(G228,G204,G173,G155,G140,G128,G121,G236)</f>
        <v>9877.3169924024514</v>
      </c>
      <c r="H238" s="42">
        <f t="shared" si="26"/>
        <v>35765.068322492007</v>
      </c>
      <c r="I238" s="42">
        <f t="shared" si="26"/>
        <v>4802.5137746717837</v>
      </c>
      <c r="J238" s="42">
        <f t="shared" si="26"/>
        <v>150694.57352044474</v>
      </c>
      <c r="K238" s="42">
        <f t="shared" si="26"/>
        <v>22116.760650623848</v>
      </c>
      <c r="L238" s="42">
        <f t="shared" si="26"/>
        <v>8438.4418733499897</v>
      </c>
      <c r="M238" s="42">
        <f t="shared" si="26"/>
        <v>2923.8634921123185</v>
      </c>
      <c r="N238" s="42">
        <f t="shared" si="26"/>
        <v>0</v>
      </c>
      <c r="O238" s="42">
        <f t="shared" si="26"/>
        <v>5386685.9950400004</v>
      </c>
      <c r="P238" s="43">
        <f t="shared" si="26"/>
        <v>899791.44366691611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45918.023156000003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512.08685600000001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45405.936300000001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666.28279996088884</v>
      </c>
      <c r="I248" s="17">
        <f t="shared" si="29"/>
        <v>549.03915086187453</v>
      </c>
      <c r="J248" s="17">
        <f t="shared" si="29"/>
        <v>0</v>
      </c>
      <c r="K248" s="17">
        <f t="shared" si="29"/>
        <v>29.331220974832085</v>
      </c>
      <c r="L248" s="17">
        <f t="shared" si="29"/>
        <v>0.41370051639657601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14.8709999968</v>
      </c>
      <c r="I249" s="39">
        <v>15.8393833488</v>
      </c>
      <c r="J249" s="39"/>
      <c r="K249" s="39">
        <v>0.84539041398569603</v>
      </c>
      <c r="L249" s="39">
        <v>1.19237463168E-2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651.4117999640888</v>
      </c>
      <c r="I250" s="39">
        <v>533.19976751307456</v>
      </c>
      <c r="J250" s="39"/>
      <c r="K250" s="39">
        <v>28.485830560846388</v>
      </c>
      <c r="L250" s="39">
        <v>0.40177677007977602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49.794596321999997</v>
      </c>
      <c r="I252" s="17">
        <f t="shared" si="30"/>
        <v>366.51147021948719</v>
      </c>
      <c r="J252" s="17">
        <f t="shared" si="30"/>
        <v>0</v>
      </c>
      <c r="K252" s="17">
        <f t="shared" si="30"/>
        <v>22.025743249035479</v>
      </c>
      <c r="L252" s="17">
        <f t="shared" si="30"/>
        <v>2.6889082013879999E-2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5.2721759820000003</v>
      </c>
      <c r="I254" s="39">
        <v>129.31382361610321</v>
      </c>
      <c r="J254" s="39"/>
      <c r="K254" s="39">
        <v>2.3352576294670802</v>
      </c>
      <c r="L254" s="39">
        <v>2.8469750302800001E-3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44.522420339999996</v>
      </c>
      <c r="I255" s="39">
        <v>237.19764660338399</v>
      </c>
      <c r="J255" s="39"/>
      <c r="K255" s="39">
        <v>19.690485619568399</v>
      </c>
      <c r="L255" s="39">
        <v>2.4042106983600001E-2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14737.657008999999</v>
      </c>
      <c r="I257" s="17">
        <f t="shared" si="31"/>
        <v>42.098210000000002</v>
      </c>
      <c r="J257" s="17">
        <f t="shared" si="31"/>
        <v>0</v>
      </c>
      <c r="K257" s="17">
        <f t="shared" si="31"/>
        <v>3.82E-3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14737.657008999999</v>
      </c>
      <c r="I258" s="39">
        <v>42.098210000000002</v>
      </c>
      <c r="J258" s="39"/>
      <c r="K258" s="39">
        <v>3.82E-3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30015.92421029578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906.53744980840781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3350.9255484873797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25758.461211999991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1216.0019291801232</v>
      </c>
      <c r="I266" s="17">
        <f t="shared" si="33"/>
        <v>5328.5478913863099</v>
      </c>
      <c r="J266" s="17">
        <f t="shared" si="33"/>
        <v>0</v>
      </c>
      <c r="K266" s="17">
        <f t="shared" si="33"/>
        <v>7.0330622539877194E-3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327.14674618012293</v>
      </c>
      <c r="I267" s="39">
        <v>1603.95091538631</v>
      </c>
      <c r="J267" s="39"/>
      <c r="K267" s="39">
        <v>2.1110622539877171E-3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888.85518300000012</v>
      </c>
      <c r="I268" s="39">
        <v>3724.5969759999998</v>
      </c>
      <c r="J268" s="39"/>
      <c r="K268" s="39">
        <v>4.9220000000000019E-3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46685.660544758779</v>
      </c>
      <c r="I272" s="42">
        <f t="shared" si="34"/>
        <v>52204.219878467673</v>
      </c>
      <c r="J272" s="42">
        <f t="shared" si="34"/>
        <v>0</v>
      </c>
      <c r="K272" s="42">
        <f t="shared" si="34"/>
        <v>51.36781728612155</v>
      </c>
      <c r="L272" s="42">
        <f t="shared" si="34"/>
        <v>0.44058959841045603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173999.86874899999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15748.574410000003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7673.7999980000013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29529.841622999993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8620.433527000001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789.5040009999999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2219.9999980000002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48764.999999999993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52995.715194999997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7656.9999969999999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41788.249272999994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40394.933117999994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1393.3161549999998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43061.026082000004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3590.7509619999996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4495.6900000000014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10581.600002000001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2099.9999990000001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5624.4499979999982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5118.8700030000009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6337.7379999999994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397.46300000000002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1304.6330009999999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3509.8311169999997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136172.87585899999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32.894999999999996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5.79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21778.618886000004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5892.7599989999999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10583.836899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103.48000399999998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993.12040000000002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96215.404670999997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>
        <v>566.97</v>
      </c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2521.8133520000006</v>
      </c>
      <c r="M326" s="17">
        <f t="shared" si="41"/>
        <v>70.580417000000011</v>
      </c>
      <c r="N326" s="17">
        <f t="shared" si="41"/>
        <v>113650.2536175</v>
      </c>
      <c r="O326" s="18">
        <f t="shared" si="41"/>
        <v>448005.88202453998</v>
      </c>
      <c r="P326" s="19">
        <f t="shared" si="41"/>
        <v>259.16478850000004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2517.9764120000004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>
        <v>446400.62808753998</v>
      </c>
      <c r="P328" s="24">
        <v>6.1648252999999995</v>
      </c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70.580417000000011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/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>
        <v>1605.2539370000004</v>
      </c>
      <c r="P331" s="24">
        <v>252.99996320000005</v>
      </c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/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113349.453547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3.8369400000000007</v>
      </c>
      <c r="M334" s="23"/>
      <c r="N334" s="23">
        <v>300.80007049999989</v>
      </c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6.9615210000000021</v>
      </c>
      <c r="G336" s="17">
        <f t="shared" ref="G336:P336" si="42">SUM(G337:G339)</f>
        <v>38.93213699999999</v>
      </c>
      <c r="H336" s="17">
        <f t="shared" si="42"/>
        <v>103.07264199999999</v>
      </c>
      <c r="I336" s="17">
        <f t="shared" si="42"/>
        <v>0</v>
      </c>
      <c r="J336" s="17">
        <f t="shared" si="42"/>
        <v>1189.8913470000002</v>
      </c>
      <c r="K336" s="17">
        <f t="shared" si="42"/>
        <v>0</v>
      </c>
      <c r="L336" s="17">
        <f t="shared" si="42"/>
        <v>0</v>
      </c>
      <c r="M336" s="17">
        <f t="shared" si="42"/>
        <v>88.378399999999999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6.9615210000000021</v>
      </c>
      <c r="G337" s="23">
        <v>0.59933499999999984</v>
      </c>
      <c r="H337" s="23"/>
      <c r="I337" s="23"/>
      <c r="J337" s="23">
        <v>16.481745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38.332801999999994</v>
      </c>
      <c r="H338" s="23">
        <v>103.07264199999999</v>
      </c>
      <c r="I338" s="23"/>
      <c r="J338" s="23">
        <v>1173.4096020000002</v>
      </c>
      <c r="K338" s="23"/>
      <c r="L338" s="23"/>
      <c r="M338" s="23">
        <v>88.378399999999999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6.9615210000000021</v>
      </c>
      <c r="G341" s="27">
        <f t="shared" ref="G341:P341" si="43">SUM(G326,G313,G294,G288,G277,G336)</f>
        <v>38.93213699999999</v>
      </c>
      <c r="H341" s="27">
        <f t="shared" si="43"/>
        <v>395125.09260499995</v>
      </c>
      <c r="I341" s="27">
        <f t="shared" si="43"/>
        <v>0</v>
      </c>
      <c r="J341" s="27">
        <f t="shared" si="43"/>
        <v>1189.8913470000002</v>
      </c>
      <c r="K341" s="27">
        <f t="shared" si="43"/>
        <v>0</v>
      </c>
      <c r="L341" s="27">
        <f t="shared" si="43"/>
        <v>2521.8133520000006</v>
      </c>
      <c r="M341" s="27">
        <f t="shared" si="43"/>
        <v>158.95881700000001</v>
      </c>
      <c r="N341" s="27">
        <f t="shared" si="43"/>
        <v>113650.2536175</v>
      </c>
      <c r="O341" s="27">
        <f t="shared" si="43"/>
        <v>448005.88202453998</v>
      </c>
      <c r="P341" s="28">
        <f t="shared" si="43"/>
        <v>259.16478850000004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23581.897382000003</v>
      </c>
      <c r="G346" s="17">
        <f t="shared" si="45"/>
        <v>253683.46766000005</v>
      </c>
      <c r="H346" s="17">
        <f t="shared" si="45"/>
        <v>161997.48425499999</v>
      </c>
      <c r="I346" s="17">
        <f t="shared" si="45"/>
        <v>9379.5525379999981</v>
      </c>
      <c r="J346" s="17">
        <f t="shared" si="45"/>
        <v>1375590.5467759999</v>
      </c>
      <c r="K346" s="17">
        <f t="shared" si="45"/>
        <v>37407.122426000002</v>
      </c>
      <c r="L346" s="17">
        <f t="shared" si="45"/>
        <v>4921.8686120000002</v>
      </c>
      <c r="M346" s="17">
        <f t="shared" si="45"/>
        <v>3244.4689920000001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8492.2470519999988</v>
      </c>
      <c r="G347" s="23">
        <v>136272.43236100001</v>
      </c>
      <c r="H347" s="23">
        <v>27159.303236000003</v>
      </c>
      <c r="I347" s="23">
        <v>1837.0522589999998</v>
      </c>
      <c r="J347" s="23">
        <v>243236.37570599996</v>
      </c>
      <c r="K347" s="23">
        <v>13264.002477000002</v>
      </c>
      <c r="L347" s="23">
        <v>1141.0170990000001</v>
      </c>
      <c r="M347" s="23">
        <v>1335.8565580000002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3240.18813</v>
      </c>
      <c r="G348" s="23">
        <v>43384.179493999996</v>
      </c>
      <c r="H348" s="23">
        <v>21826.045315000003</v>
      </c>
      <c r="I348" s="23">
        <v>1366.2540430000001</v>
      </c>
      <c r="J348" s="23">
        <v>178335.60569599996</v>
      </c>
      <c r="K348" s="23">
        <v>5324.3401150000009</v>
      </c>
      <c r="L348" s="23">
        <v>874.59873299999992</v>
      </c>
      <c r="M348" s="23">
        <v>965.44674099999986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11849.462200000002</v>
      </c>
      <c r="G349" s="23">
        <v>74026.855805000028</v>
      </c>
      <c r="H349" s="23">
        <v>113012.13570399999</v>
      </c>
      <c r="I349" s="23">
        <v>6176.2462359999981</v>
      </c>
      <c r="J349" s="23">
        <v>954018.56537399988</v>
      </c>
      <c r="K349" s="23">
        <v>18818.779833999997</v>
      </c>
      <c r="L349" s="23">
        <v>2906.2527800000003</v>
      </c>
      <c r="M349" s="23">
        <v>943.16569299999992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7742.1291970000002</v>
      </c>
      <c r="G351" s="17">
        <f t="shared" si="46"/>
        <v>45012.552381000001</v>
      </c>
      <c r="H351" s="17">
        <f t="shared" si="46"/>
        <v>9616.3549370000001</v>
      </c>
      <c r="I351" s="17">
        <f t="shared" si="46"/>
        <v>581.447135</v>
      </c>
      <c r="J351" s="17">
        <f t="shared" si="46"/>
        <v>121202.459141</v>
      </c>
      <c r="K351" s="17">
        <f t="shared" si="46"/>
        <v>6810.1522650000006</v>
      </c>
      <c r="L351" s="17">
        <f t="shared" si="46"/>
        <v>41.740977999999998</v>
      </c>
      <c r="M351" s="17">
        <f t="shared" si="46"/>
        <v>29.596799999999995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3455.6044580000002</v>
      </c>
      <c r="G352" s="23">
        <v>18601.365488000003</v>
      </c>
      <c r="H352" s="23">
        <v>1727.217922</v>
      </c>
      <c r="I352" s="23">
        <v>118.89942799999999</v>
      </c>
      <c r="J352" s="23">
        <v>40008.098635999995</v>
      </c>
      <c r="K352" s="23">
        <v>2969.9179890000005</v>
      </c>
      <c r="L352" s="23">
        <v>16.551889999999997</v>
      </c>
      <c r="M352" s="23">
        <v>12.895618000000001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1032.5615769999999</v>
      </c>
      <c r="G353" s="23">
        <v>5397.4530340000019</v>
      </c>
      <c r="H353" s="23">
        <v>1047.1658409999998</v>
      </c>
      <c r="I353" s="23">
        <v>91.727669000000006</v>
      </c>
      <c r="J353" s="23">
        <v>10589.882030000002</v>
      </c>
      <c r="K353" s="23">
        <v>919.80333900000005</v>
      </c>
      <c r="L353" s="23">
        <v>6.2138960000000019</v>
      </c>
      <c r="M353" s="23">
        <v>5.4555530000000001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3253.963162</v>
      </c>
      <c r="G354" s="23">
        <v>21013.733858999996</v>
      </c>
      <c r="H354" s="23">
        <v>6841.9711740000002</v>
      </c>
      <c r="I354" s="23">
        <v>370.82003800000001</v>
      </c>
      <c r="J354" s="23">
        <v>70604.478474999996</v>
      </c>
      <c r="K354" s="23">
        <v>2920.4309370000005</v>
      </c>
      <c r="L354" s="23">
        <v>18.975191999999996</v>
      </c>
      <c r="M354" s="23">
        <v>11.245628999999996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24121.132564000003</v>
      </c>
      <c r="G356" s="17">
        <f t="shared" si="47"/>
        <v>246458.98435800002</v>
      </c>
      <c r="H356" s="17">
        <f t="shared" si="47"/>
        <v>14215.623089999997</v>
      </c>
      <c r="I356" s="17">
        <f t="shared" si="47"/>
        <v>1981.7859290000001</v>
      </c>
      <c r="J356" s="17">
        <f t="shared" si="47"/>
        <v>55135.106997999996</v>
      </c>
      <c r="K356" s="17">
        <f t="shared" si="47"/>
        <v>19160.160771999996</v>
      </c>
      <c r="L356" s="17">
        <f t="shared" si="47"/>
        <v>654.70059700000013</v>
      </c>
      <c r="M356" s="17">
        <f t="shared" si="47"/>
        <v>83.157615000000007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15288.774097000003</v>
      </c>
      <c r="G357" s="23">
        <v>158459.40335400001</v>
      </c>
      <c r="H357" s="23">
        <v>6882.0662689999999</v>
      </c>
      <c r="I357" s="23">
        <v>1183.0680729999997</v>
      </c>
      <c r="J357" s="23">
        <v>32207.343529999991</v>
      </c>
      <c r="K357" s="23">
        <v>12142.577241999994</v>
      </c>
      <c r="L357" s="23">
        <v>447.69839400000006</v>
      </c>
      <c r="M357" s="23">
        <v>57.354035000000003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4795.3858900000005</v>
      </c>
      <c r="G358" s="23">
        <v>49173.473636000002</v>
      </c>
      <c r="H358" s="23">
        <v>2590.3030629999994</v>
      </c>
      <c r="I358" s="23">
        <v>393.99910900000015</v>
      </c>
      <c r="J358" s="23">
        <v>10092.338443000001</v>
      </c>
      <c r="K358" s="23">
        <v>3808.368950000001</v>
      </c>
      <c r="L358" s="23">
        <v>136.12747500000006</v>
      </c>
      <c r="M358" s="23">
        <v>16.796888999999997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4036.9725769999991</v>
      </c>
      <c r="G359" s="23">
        <v>38826.107368000004</v>
      </c>
      <c r="H359" s="23">
        <v>4743.253757999998</v>
      </c>
      <c r="I359" s="23">
        <v>404.71874700000023</v>
      </c>
      <c r="J359" s="23">
        <v>12835.425025000002</v>
      </c>
      <c r="K359" s="23">
        <v>3209.2145799999998</v>
      </c>
      <c r="L359" s="23">
        <v>70.874728000000005</v>
      </c>
      <c r="M359" s="23">
        <v>9.0066910000000018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62.193465999999994</v>
      </c>
      <c r="G361" s="17">
        <v>109.05372399999997</v>
      </c>
      <c r="H361" s="17">
        <v>15931.580461</v>
      </c>
      <c r="I361" s="17">
        <v>426.47795100000008</v>
      </c>
      <c r="J361" s="17">
        <v>28626.602221000005</v>
      </c>
      <c r="K361" s="17">
        <v>165.63878</v>
      </c>
      <c r="L361" s="17">
        <v>1.9473870000000002</v>
      </c>
      <c r="M361" s="17">
        <v>1.9473870000000002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347.06247200000001</v>
      </c>
      <c r="G363" s="17">
        <f t="shared" si="48"/>
        <v>2387.0525549999993</v>
      </c>
      <c r="H363" s="17">
        <f t="shared" si="48"/>
        <v>13439.043381999996</v>
      </c>
      <c r="I363" s="17">
        <f t="shared" si="48"/>
        <v>1506.529927</v>
      </c>
      <c r="J363" s="17">
        <f t="shared" si="48"/>
        <v>158529.91567300001</v>
      </c>
      <c r="K363" s="17">
        <f t="shared" si="48"/>
        <v>890.76838699999985</v>
      </c>
      <c r="L363" s="17">
        <f t="shared" si="48"/>
        <v>15.067291999999998</v>
      </c>
      <c r="M363" s="17">
        <f t="shared" si="48"/>
        <v>15.067291999999998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74.669499999999999</v>
      </c>
      <c r="G364" s="23">
        <v>813.84207600000002</v>
      </c>
      <c r="H364" s="23">
        <v>1116.1325939999999</v>
      </c>
      <c r="I364" s="23">
        <v>277.83582999999999</v>
      </c>
      <c r="J364" s="23">
        <v>34499.888146999998</v>
      </c>
      <c r="K364" s="23">
        <v>191.61554100000001</v>
      </c>
      <c r="L364" s="23">
        <v>2.7788369999999998</v>
      </c>
      <c r="M364" s="23">
        <v>2.7788369999999998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23.981187000000006</v>
      </c>
      <c r="G365" s="23">
        <v>242.04672799999997</v>
      </c>
      <c r="H365" s="23">
        <v>497.88993199999987</v>
      </c>
      <c r="I365" s="23">
        <v>122.46944500000001</v>
      </c>
      <c r="J365" s="23">
        <v>10342.948304000001</v>
      </c>
      <c r="K365" s="23">
        <v>61.562000999999995</v>
      </c>
      <c r="L365" s="23">
        <v>1.2247859999999999</v>
      </c>
      <c r="M365" s="23">
        <v>1.2247859999999999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248.41178500000001</v>
      </c>
      <c r="G366" s="23">
        <v>1331.1637509999996</v>
      </c>
      <c r="H366" s="23">
        <v>11825.020855999997</v>
      </c>
      <c r="I366" s="23">
        <v>1106.2246520000001</v>
      </c>
      <c r="J366" s="23">
        <v>113687.07922200001</v>
      </c>
      <c r="K366" s="23">
        <v>637.59084499999983</v>
      </c>
      <c r="L366" s="23">
        <v>11.063668999999999</v>
      </c>
      <c r="M366" s="23">
        <v>11.063668999999999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56359.205526000012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55854.415081000006</v>
      </c>
      <c r="G374" s="27">
        <f t="shared" ref="G374:P374" si="49">SUM(G372,G370,G368,G363,G361,G356,G351,G346)</f>
        <v>547651.11067800003</v>
      </c>
      <c r="H374" s="27">
        <f t="shared" si="49"/>
        <v>271559.29165099998</v>
      </c>
      <c r="I374" s="27">
        <f t="shared" si="49"/>
        <v>13875.793479999998</v>
      </c>
      <c r="J374" s="27">
        <f t="shared" si="49"/>
        <v>1739084.630809</v>
      </c>
      <c r="K374" s="27">
        <f t="shared" si="49"/>
        <v>64433.842629999999</v>
      </c>
      <c r="L374" s="27">
        <f t="shared" si="49"/>
        <v>5635.3248660000008</v>
      </c>
      <c r="M374" s="27">
        <f t="shared" si="49"/>
        <v>3374.2380860000003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272.47459100000003</v>
      </c>
      <c r="G379" s="17">
        <v>4098.6806200000001</v>
      </c>
      <c r="H379" s="17">
        <v>146.12794500000001</v>
      </c>
      <c r="I379" s="17">
        <v>18.080776999999998</v>
      </c>
      <c r="J379" s="17">
        <v>1152.2535640000001</v>
      </c>
      <c r="K379" s="17">
        <v>377.86949999999996</v>
      </c>
      <c r="L379" s="17">
        <v>10.711159</v>
      </c>
      <c r="M379" s="17">
        <v>0.83837600000000012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454.69021799999996</v>
      </c>
      <c r="G381" s="17">
        <f t="shared" si="51"/>
        <v>5245.7798749999974</v>
      </c>
      <c r="H381" s="17">
        <f t="shared" si="51"/>
        <v>465.51291599999996</v>
      </c>
      <c r="I381" s="17">
        <f t="shared" si="51"/>
        <v>17.905725</v>
      </c>
      <c r="J381" s="17">
        <f t="shared" si="51"/>
        <v>1071.1802450000002</v>
      </c>
      <c r="K381" s="17">
        <f t="shared" si="51"/>
        <v>319.72326899999996</v>
      </c>
      <c r="L381" s="17">
        <f t="shared" si="51"/>
        <v>2.4026389999999993</v>
      </c>
      <c r="M381" s="17">
        <f t="shared" si="51"/>
        <v>0.70077099999999992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25.635352999999995</v>
      </c>
      <c r="G382" s="23">
        <v>297.02614799999998</v>
      </c>
      <c r="H382" s="23">
        <v>26.358240999999989</v>
      </c>
      <c r="I382" s="23">
        <v>1.0138539999999998</v>
      </c>
      <c r="J382" s="23">
        <v>60.652288999999982</v>
      </c>
      <c r="K382" s="23">
        <v>18.103345999999998</v>
      </c>
      <c r="L382" s="23">
        <v>0.13603799999999996</v>
      </c>
      <c r="M382" s="23">
        <v>3.9678000000000005E-2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429.05486499999995</v>
      </c>
      <c r="G384" s="23">
        <v>4948.7537269999975</v>
      </c>
      <c r="H384" s="23">
        <v>439.154675</v>
      </c>
      <c r="I384" s="23">
        <v>16.891871000000002</v>
      </c>
      <c r="J384" s="23">
        <v>1010.5279560000002</v>
      </c>
      <c r="K384" s="23">
        <v>301.61992299999997</v>
      </c>
      <c r="L384" s="23">
        <v>2.2666009999999992</v>
      </c>
      <c r="M384" s="23">
        <v>0.66109299999999993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370596.54189300002</v>
      </c>
      <c r="G392" s="17">
        <f t="shared" si="53"/>
        <v>476954.02471999999</v>
      </c>
      <c r="H392" s="17">
        <f t="shared" si="53"/>
        <v>13309.395208000002</v>
      </c>
      <c r="I392" s="17">
        <f t="shared" si="53"/>
        <v>2158.8288259999999</v>
      </c>
      <c r="J392" s="17">
        <f t="shared" si="53"/>
        <v>28914.236079000002</v>
      </c>
      <c r="K392" s="17">
        <f t="shared" si="53"/>
        <v>23317.806174000001</v>
      </c>
      <c r="L392" s="17">
        <f t="shared" si="53"/>
        <v>616.80823200000009</v>
      </c>
      <c r="M392" s="17">
        <f t="shared" si="53"/>
        <v>52.112441000000004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42298.449349000002</v>
      </c>
      <c r="G393" s="23">
        <v>106241.54270600001</v>
      </c>
      <c r="H393" s="23">
        <v>3868.3356480000002</v>
      </c>
      <c r="I393" s="23">
        <v>586.93734600000005</v>
      </c>
      <c r="J393" s="23">
        <v>8069.0078169999997</v>
      </c>
      <c r="K393" s="23">
        <v>6260.0913170000003</v>
      </c>
      <c r="L393" s="23">
        <v>167.69638200000003</v>
      </c>
      <c r="M393" s="23">
        <v>13.822282000000001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2990.8592110000009</v>
      </c>
      <c r="G394" s="23">
        <v>40807.120370000011</v>
      </c>
      <c r="H394" s="23">
        <v>1462.0599770000003</v>
      </c>
      <c r="I394" s="23">
        <v>225.58555999999996</v>
      </c>
      <c r="J394" s="23">
        <v>3317.274265</v>
      </c>
      <c r="K394" s="23">
        <v>2387.9842439999998</v>
      </c>
      <c r="L394" s="23">
        <v>64.453017000000003</v>
      </c>
      <c r="M394" s="23">
        <v>5.2340010000000001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325307.23333299998</v>
      </c>
      <c r="G395" s="23">
        <v>329905.36164399999</v>
      </c>
      <c r="H395" s="23">
        <v>7978.9995830000016</v>
      </c>
      <c r="I395" s="23">
        <v>1346.3059199999998</v>
      </c>
      <c r="J395" s="23">
        <v>17527.953997000001</v>
      </c>
      <c r="K395" s="23">
        <v>14669.730613000002</v>
      </c>
      <c r="L395" s="23">
        <v>384.65883300000007</v>
      </c>
      <c r="M395" s="23">
        <v>33.056158000000003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2580.6652665604997</v>
      </c>
      <c r="G397" s="17">
        <f t="shared" si="54"/>
        <v>42714.20508589306</v>
      </c>
      <c r="H397" s="17">
        <f t="shared" si="54"/>
        <v>1256.8500433519703</v>
      </c>
      <c r="I397" s="17">
        <f t="shared" si="54"/>
        <v>83.956473159205871</v>
      </c>
      <c r="J397" s="17">
        <f t="shared" si="54"/>
        <v>19487.89303105625</v>
      </c>
      <c r="K397" s="17">
        <f t="shared" si="54"/>
        <v>9679.5351853605753</v>
      </c>
      <c r="L397" s="17">
        <f t="shared" si="54"/>
        <v>263.05972966773237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152.21405153432664</v>
      </c>
      <c r="G398" s="23">
        <v>2170.6787913830021</v>
      </c>
      <c r="H398" s="23">
        <v>184.65837866209878</v>
      </c>
      <c r="I398" s="23">
        <v>38.776962504347658</v>
      </c>
      <c r="J398" s="23">
        <v>2216.3820358030971</v>
      </c>
      <c r="K398" s="23">
        <v>570.71524541140002</v>
      </c>
      <c r="L398" s="23">
        <v>15.510785002093188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176.57264346965985</v>
      </c>
      <c r="G399" s="23">
        <v>2847.4659884866655</v>
      </c>
      <c r="H399" s="23">
        <v>247.17857448515483</v>
      </c>
      <c r="I399" s="23">
        <v>45.179510654858205</v>
      </c>
      <c r="J399" s="23">
        <v>1988.1862283953856</v>
      </c>
      <c r="K399" s="23">
        <v>665.01516115572974</v>
      </c>
      <c r="L399" s="23">
        <v>18.071804262385147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512.19033783123598</v>
      </c>
      <c r="G400" s="23">
        <v>8220.4513148340393</v>
      </c>
      <c r="H400" s="23">
        <v>256.90366528266355</v>
      </c>
      <c r="I400" s="23">
        <v>0</v>
      </c>
      <c r="J400" s="23">
        <v>9224.6670992851978</v>
      </c>
      <c r="K400" s="23">
        <v>1920.1047859054845</v>
      </c>
      <c r="L400" s="23">
        <v>52.194632651578544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1739.6882337252775</v>
      </c>
      <c r="G401" s="23">
        <v>29475.608991189354</v>
      </c>
      <c r="H401" s="23">
        <v>568.10942492205299</v>
      </c>
      <c r="I401" s="23">
        <v>0</v>
      </c>
      <c r="J401" s="23">
        <v>6058.6576675725682</v>
      </c>
      <c r="K401" s="23">
        <v>6523.6999928879623</v>
      </c>
      <c r="L401" s="23">
        <v>177.2825077516755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6751.7720000000008</v>
      </c>
      <c r="G403" s="17">
        <v>68769.851004000026</v>
      </c>
      <c r="H403" s="17">
        <v>9942.3513549999952</v>
      </c>
      <c r="I403" s="17">
        <v>243.98902700000008</v>
      </c>
      <c r="J403" s="17">
        <v>27994.551867999991</v>
      </c>
      <c r="K403" s="17">
        <v>5333.8998809999994</v>
      </c>
      <c r="L403" s="17">
        <v>221.01555099999996</v>
      </c>
      <c r="M403" s="17">
        <v>12.523969000000003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81.392001000000008</v>
      </c>
      <c r="G405" s="17">
        <v>857.07712000000015</v>
      </c>
      <c r="H405" s="17">
        <v>1393.0139109999998</v>
      </c>
      <c r="I405" s="17">
        <v>100.26559699999994</v>
      </c>
      <c r="J405" s="17">
        <v>3781.3453510000004</v>
      </c>
      <c r="K405" s="17">
        <v>73.416327999999965</v>
      </c>
      <c r="L405" s="17">
        <v>2.462237</v>
      </c>
      <c r="M405" s="17">
        <v>0.15224199999999999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3083.8639900000003</v>
      </c>
      <c r="G407" s="17">
        <v>29953.587993999994</v>
      </c>
      <c r="H407" s="17">
        <v>4934.2941869999995</v>
      </c>
      <c r="I407" s="17">
        <v>121.32352599999996</v>
      </c>
      <c r="J407" s="17">
        <v>13522.947168000001</v>
      </c>
      <c r="K407" s="17">
        <v>2436.2525609999989</v>
      </c>
      <c r="L407" s="17">
        <v>101.41334499999999</v>
      </c>
      <c r="M407" s="17">
        <v>5.8038410000000002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383821.39995956048</v>
      </c>
      <c r="G413" s="27">
        <f t="shared" ref="G413:P413" si="55">SUM(G411,G409,G407,G405,G403,G397,G392,G386,G381,G379)</f>
        <v>628593.20641889307</v>
      </c>
      <c r="H413" s="27">
        <f t="shared" si="55"/>
        <v>31447.545565351968</v>
      </c>
      <c r="I413" s="27">
        <f t="shared" si="55"/>
        <v>2744.3499511592058</v>
      </c>
      <c r="J413" s="27">
        <f t="shared" si="55"/>
        <v>95924.407306056237</v>
      </c>
      <c r="K413" s="27">
        <f t="shared" si="55"/>
        <v>41538.502898360581</v>
      </c>
      <c r="L413" s="27">
        <f t="shared" si="55"/>
        <v>1217.8728926677322</v>
      </c>
      <c r="M413" s="27">
        <f t="shared" si="55"/>
        <v>72.131640000000004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24990.677963759983</v>
      </c>
      <c r="G418" s="17">
        <f t="shared" ref="G418:P418" si="57">SUM(G419:G427)</f>
        <v>4825.1652317999997</v>
      </c>
      <c r="H418" s="17">
        <f t="shared" si="57"/>
        <v>168.0797244</v>
      </c>
      <c r="I418" s="17">
        <f t="shared" si="57"/>
        <v>5.8348273259050893</v>
      </c>
      <c r="J418" s="17">
        <f t="shared" si="57"/>
        <v>1482.9916523999998</v>
      </c>
      <c r="K418" s="17">
        <f t="shared" si="57"/>
        <v>778.89337905000002</v>
      </c>
      <c r="L418" s="17">
        <f t="shared" si="57"/>
        <v>89.025480700545003</v>
      </c>
      <c r="M418" s="17">
        <f t="shared" si="57"/>
        <v>0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243.66508900000002</v>
      </c>
      <c r="G419" s="23">
        <v>1455.6831439999999</v>
      </c>
      <c r="H419" s="23">
        <v>14.749527000000002</v>
      </c>
      <c r="I419" s="23">
        <v>0.76863300000000001</v>
      </c>
      <c r="J419" s="23">
        <v>142.76233180000003</v>
      </c>
      <c r="K419" s="23">
        <v>350.22714239999999</v>
      </c>
      <c r="L419" s="23">
        <v>48.0206576</v>
      </c>
      <c r="M419" s="23"/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23"/>
      <c r="I420" s="23"/>
      <c r="J420" s="23"/>
      <c r="K420" s="23"/>
      <c r="L420" s="23"/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24610.1741544</v>
      </c>
      <c r="G421" s="23">
        <v>3252.1566808000002</v>
      </c>
      <c r="H421" s="23">
        <v>127.705108</v>
      </c>
      <c r="I421" s="23"/>
      <c r="J421" s="23">
        <v>701.95427759999984</v>
      </c>
      <c r="K421" s="23">
        <v>183.63382164999999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21.946362359984512</v>
      </c>
      <c r="G422" s="23"/>
      <c r="H422" s="23"/>
      <c r="I422" s="23">
        <v>1.1561010059050891</v>
      </c>
      <c r="J422" s="23"/>
      <c r="K422" s="23">
        <v>239.75399999999999</v>
      </c>
      <c r="L422" s="23">
        <v>0.11561010054500991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114.080296</v>
      </c>
      <c r="G423" s="23">
        <v>100.715007</v>
      </c>
      <c r="H423" s="23">
        <v>19.165489399999998</v>
      </c>
      <c r="I423" s="23">
        <v>3.9100933200000001</v>
      </c>
      <c r="J423" s="23">
        <v>624.433044</v>
      </c>
      <c r="K423" s="23"/>
      <c r="L423" s="23">
        <v>40.335532999999998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0.81206200000000006</v>
      </c>
      <c r="G425" s="23">
        <v>16.610399999999998</v>
      </c>
      <c r="H425" s="23">
        <v>6.4596</v>
      </c>
      <c r="I425" s="23"/>
      <c r="J425" s="23">
        <v>13.841999000000001</v>
      </c>
      <c r="K425" s="23">
        <v>5.2784149999999999</v>
      </c>
      <c r="L425" s="23">
        <v>0.55368000000000006</v>
      </c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17.965113999999996</v>
      </c>
      <c r="G429" s="17">
        <f t="shared" si="58"/>
        <v>115.997226</v>
      </c>
      <c r="H429" s="17">
        <f t="shared" si="58"/>
        <v>3629.7209779999998</v>
      </c>
      <c r="I429" s="17">
        <f t="shared" si="58"/>
        <v>309442.22980699997</v>
      </c>
      <c r="J429" s="17">
        <f t="shared" si="58"/>
        <v>1660.6313539999996</v>
      </c>
      <c r="K429" s="17">
        <f t="shared" si="58"/>
        <v>12.310871000000004</v>
      </c>
      <c r="L429" s="17">
        <f t="shared" si="58"/>
        <v>5.389533000000001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8.2065300000000008</v>
      </c>
      <c r="H430" s="35">
        <v>2501.1277829999999</v>
      </c>
      <c r="I430" s="35">
        <v>250112.77819699998</v>
      </c>
      <c r="J430" s="35">
        <v>151.561665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>
        <v>17.965113999999996</v>
      </c>
      <c r="G431" s="23">
        <v>107.790696</v>
      </c>
      <c r="H431" s="23">
        <v>1128.5931949999999</v>
      </c>
      <c r="I431" s="23">
        <v>59329.451610000011</v>
      </c>
      <c r="J431" s="23">
        <v>1509.0696889999997</v>
      </c>
      <c r="K431" s="23">
        <v>12.310871000000004</v>
      </c>
      <c r="L431" s="23">
        <v>5.389533000000001</v>
      </c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1502.5886280000002</v>
      </c>
      <c r="G434" s="17">
        <v>39462.722402999985</v>
      </c>
      <c r="H434" s="17">
        <v>7908.3612030000013</v>
      </c>
      <c r="I434" s="17">
        <v>8787.1193550000007</v>
      </c>
      <c r="J434" s="17">
        <v>497277.75238900009</v>
      </c>
      <c r="K434" s="17"/>
      <c r="L434" s="17">
        <v>830.37875599999995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3.105468000000001</v>
      </c>
      <c r="G436" s="17">
        <f t="shared" si="59"/>
        <v>22.672639999999998</v>
      </c>
      <c r="H436" s="17">
        <f t="shared" si="59"/>
        <v>0.35727000000000009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3.105468000000001</v>
      </c>
      <c r="G437" s="23">
        <v>22.672639999999998</v>
      </c>
      <c r="H437" s="23">
        <v>0.35727000000000009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10.781604999999999</v>
      </c>
      <c r="H440" s="17">
        <f t="shared" si="60"/>
        <v>674.17275341499987</v>
      </c>
      <c r="I440" s="17">
        <f t="shared" si="60"/>
        <v>177778.00425106252</v>
      </c>
      <c r="J440" s="17">
        <f t="shared" si="60"/>
        <v>199.06097400000002</v>
      </c>
      <c r="K440" s="17">
        <f t="shared" si="60"/>
        <v>0</v>
      </c>
      <c r="L440" s="17">
        <f t="shared" si="60"/>
        <v>2901.6437100000003</v>
      </c>
      <c r="M440" s="17">
        <f t="shared" si="60"/>
        <v>7294.6659689999997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2.3191999999999995</v>
      </c>
      <c r="H441" s="23">
        <v>19.537583414999997</v>
      </c>
      <c r="I441" s="23">
        <v>63567.025209062485</v>
      </c>
      <c r="J441" s="23">
        <v>42.831951000000004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8.4624050000000004</v>
      </c>
      <c r="H442" s="23">
        <v>26.299089000000006</v>
      </c>
      <c r="I442" s="23">
        <v>108848.66573600002</v>
      </c>
      <c r="J442" s="23">
        <v>156.22902300000001</v>
      </c>
      <c r="K442" s="23"/>
      <c r="L442" s="23">
        <v>2634.5701500000005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628.33608099999992</v>
      </c>
      <c r="I443" s="23">
        <v>911.08731500000022</v>
      </c>
      <c r="J443" s="23"/>
      <c r="K443" s="23"/>
      <c r="L443" s="23"/>
      <c r="M443" s="23">
        <v>75.344090000000008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4451.2259909999993</v>
      </c>
      <c r="J444" s="23"/>
      <c r="K444" s="23"/>
      <c r="L444" s="23">
        <v>267.07355999999999</v>
      </c>
      <c r="M444" s="23">
        <v>267.07355999999999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6952.2483189999994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26514.337173759985</v>
      </c>
      <c r="G449" s="27">
        <f t="shared" ref="G449:P449" si="61">SUM(G440,G436,G434,G429,G418)</f>
        <v>44437.339105799983</v>
      </c>
      <c r="H449" s="27">
        <f t="shared" si="61"/>
        <v>12380.691928815</v>
      </c>
      <c r="I449" s="27">
        <f t="shared" si="61"/>
        <v>496013.18824038841</v>
      </c>
      <c r="J449" s="27">
        <f t="shared" si="61"/>
        <v>500620.43636940012</v>
      </c>
      <c r="K449" s="27">
        <f t="shared" si="61"/>
        <v>791.20425005000004</v>
      </c>
      <c r="L449" s="27">
        <f t="shared" si="61"/>
        <v>3826.4374797005453</v>
      </c>
      <c r="M449" s="27">
        <f t="shared" si="61"/>
        <v>7294.6659689999997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77865.802913999985</v>
      </c>
      <c r="H454" s="17">
        <f t="shared" si="63"/>
        <v>36625.99912700001</v>
      </c>
      <c r="I454" s="17">
        <f t="shared" si="63"/>
        <v>17545.936912000001</v>
      </c>
      <c r="J454" s="17">
        <f t="shared" si="63"/>
        <v>0</v>
      </c>
      <c r="K454" s="17">
        <f t="shared" si="63"/>
        <v>486.52757700000006</v>
      </c>
      <c r="L454" s="17">
        <f t="shared" si="63"/>
        <v>21763.799499000004</v>
      </c>
      <c r="M454" s="17">
        <f t="shared" si="63"/>
        <v>272370.34559600003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12033.094942000002</v>
      </c>
      <c r="H455" s="23"/>
      <c r="I455" s="23"/>
      <c r="J455" s="23"/>
      <c r="K455" s="23">
        <v>122.37696199999999</v>
      </c>
      <c r="L455" s="23">
        <v>7647.2489170000017</v>
      </c>
      <c r="M455" s="23">
        <v>24825.021327999999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48672.22586799998</v>
      </c>
      <c r="H456" s="23">
        <v>27382.967181000007</v>
      </c>
      <c r="I456" s="23"/>
      <c r="J456" s="23"/>
      <c r="K456" s="23">
        <v>302.16168700000009</v>
      </c>
      <c r="L456" s="23">
        <v>10798.827349000001</v>
      </c>
      <c r="M456" s="23">
        <v>208139.331565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778.91409999999985</v>
      </c>
      <c r="H457" s="23"/>
      <c r="I457" s="23">
        <v>17545.936912000001</v>
      </c>
      <c r="J457" s="23"/>
      <c r="K457" s="23">
        <v>8.2154159999999994</v>
      </c>
      <c r="L457" s="23">
        <v>122.405551</v>
      </c>
      <c r="M457" s="23">
        <v>1530.7031099999999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2819.9772110000004</v>
      </c>
      <c r="H458" s="23"/>
      <c r="I458" s="23"/>
      <c r="J458" s="23"/>
      <c r="K458" s="23">
        <v>28.445724999999999</v>
      </c>
      <c r="L458" s="23">
        <v>645.8269610000001</v>
      </c>
      <c r="M458" s="23">
        <v>5695.3372369999988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13561.590792999998</v>
      </c>
      <c r="H459" s="23">
        <v>9243.031946000001</v>
      </c>
      <c r="I459" s="23"/>
      <c r="J459" s="23"/>
      <c r="K459" s="23">
        <v>25.327787000000001</v>
      </c>
      <c r="L459" s="23">
        <v>2549.490721000001</v>
      </c>
      <c r="M459" s="23">
        <v>32179.952356000002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2936.9481009999995</v>
      </c>
      <c r="G470" s="17">
        <f t="shared" si="65"/>
        <v>20203.979154000004</v>
      </c>
      <c r="H470" s="17">
        <f t="shared" si="65"/>
        <v>37359.411359999998</v>
      </c>
      <c r="I470" s="17">
        <f t="shared" si="65"/>
        <v>23266.743931000005</v>
      </c>
      <c r="J470" s="17">
        <f t="shared" si="65"/>
        <v>618725.91424900002</v>
      </c>
      <c r="K470" s="17">
        <f t="shared" si="65"/>
        <v>0</v>
      </c>
      <c r="L470" s="17">
        <f t="shared" si="65"/>
        <v>603.21187600000007</v>
      </c>
      <c r="M470" s="17">
        <f t="shared" si="65"/>
        <v>20681.550159000002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>
        <v>1730.2138739999996</v>
      </c>
      <c r="G471" s="23">
        <v>14653.001716000002</v>
      </c>
      <c r="H471" s="23">
        <v>36152.677132999997</v>
      </c>
      <c r="I471" s="23">
        <v>16750.379112000002</v>
      </c>
      <c r="J471" s="23">
        <v>457747.56851200003</v>
      </c>
      <c r="K471" s="23"/>
      <c r="L471" s="23">
        <v>434.26907800000004</v>
      </c>
      <c r="M471" s="23">
        <v>14889.225877000001</v>
      </c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>
        <v>0.29617100000000007</v>
      </c>
      <c r="G472" s="23">
        <v>1.3623919999999996</v>
      </c>
      <c r="H472" s="23">
        <v>0.29617100000000007</v>
      </c>
      <c r="I472" s="23">
        <v>1.5993279999999999</v>
      </c>
      <c r="J472" s="23">
        <v>39.509340000000002</v>
      </c>
      <c r="K472" s="23"/>
      <c r="L472" s="23">
        <v>4.1464000000000001E-2</v>
      </c>
      <c r="M472" s="23">
        <v>1.4216259999999998</v>
      </c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>
        <v>530.48088099999995</v>
      </c>
      <c r="G473" s="23">
        <v>2440.2120510000009</v>
      </c>
      <c r="H473" s="23">
        <v>530.48088099999995</v>
      </c>
      <c r="I473" s="23">
        <v>2864.5967529999998</v>
      </c>
      <c r="J473" s="23">
        <v>70766.149449000004</v>
      </c>
      <c r="K473" s="23"/>
      <c r="L473" s="23">
        <v>74.267326000000011</v>
      </c>
      <c r="M473" s="23">
        <v>2546.308223</v>
      </c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>
        <v>10.858919999999999</v>
      </c>
      <c r="G474" s="23">
        <v>49.951025999999999</v>
      </c>
      <c r="H474" s="23">
        <v>10.858919999999999</v>
      </c>
      <c r="I474" s="23">
        <v>58.638161000000004</v>
      </c>
      <c r="J474" s="23">
        <v>1448.579735</v>
      </c>
      <c r="K474" s="23"/>
      <c r="L474" s="23">
        <v>1.520248</v>
      </c>
      <c r="M474" s="23">
        <v>52.122809999999994</v>
      </c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665.09825499999988</v>
      </c>
      <c r="G475" s="23">
        <v>3059.4519690000002</v>
      </c>
      <c r="H475" s="23">
        <v>665.09825499999988</v>
      </c>
      <c r="I475" s="23">
        <v>3591.5305770000004</v>
      </c>
      <c r="J475" s="23">
        <v>88724.107212999996</v>
      </c>
      <c r="K475" s="23"/>
      <c r="L475" s="23">
        <v>93.113759999999985</v>
      </c>
      <c r="M475" s="23">
        <v>3192.4716230000013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621388.04995599994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120489.69649599996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269114.95397600002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164143.01196899998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15819.455765000004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3642.9135059999999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1087.525578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30914.028591999999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11388.626539999997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4787.8375339999993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283485.31245399994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41775.255903999983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20026.894262000002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157394.78551700001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39972.535021000011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11190.344160000002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893.78690400000005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1082.4585139999999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1965.0959309999998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956.48347200000012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4798.6281840000001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2891.8800729999994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537.16451199999995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108.23547000000001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108.23547000000001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7726.3308999999999</v>
      </c>
      <c r="H520" s="17">
        <f t="shared" si="70"/>
        <v>65173.02020700003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7154.617475</v>
      </c>
      <c r="M520" s="17">
        <f t="shared" si="70"/>
        <v>228481.87731399998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7726.3308999999999</v>
      </c>
      <c r="H524" s="23">
        <v>65173.02020700003</v>
      </c>
      <c r="I524" s="23"/>
      <c r="J524" s="23"/>
      <c r="K524" s="23"/>
      <c r="L524" s="23">
        <v>7154.617475</v>
      </c>
      <c r="M524" s="23">
        <v>228481.87731399998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2936.9481009999995</v>
      </c>
      <c r="G526" s="27">
        <f t="shared" ref="G526:P526" si="71">SUM(G520,G514,G497,G477,G470,G462,G454)</f>
        <v>105796.11296799999</v>
      </c>
      <c r="H526" s="27">
        <f t="shared" si="71"/>
        <v>139158.43069400004</v>
      </c>
      <c r="I526" s="27">
        <f t="shared" si="71"/>
        <v>945686.04325299978</v>
      </c>
      <c r="J526" s="27">
        <f t="shared" si="71"/>
        <v>618725.91424900002</v>
      </c>
      <c r="K526" s="27">
        <f t="shared" si="71"/>
        <v>594.76304700000003</v>
      </c>
      <c r="L526" s="27">
        <f t="shared" si="71"/>
        <v>29521.628850000005</v>
      </c>
      <c r="M526" s="27">
        <f t="shared" si="71"/>
        <v>521533.77306899999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1143.1397600000003</v>
      </c>
      <c r="G557" s="17">
        <f t="shared" si="75"/>
        <v>5744.6587200000013</v>
      </c>
      <c r="H557" s="17">
        <f t="shared" si="75"/>
        <v>15272.706399999995</v>
      </c>
      <c r="I557" s="17">
        <f t="shared" si="75"/>
        <v>3658.4190549999998</v>
      </c>
      <c r="J557" s="17">
        <f t="shared" si="75"/>
        <v>165664.65260000003</v>
      </c>
      <c r="K557" s="17">
        <f t="shared" si="75"/>
        <v>0</v>
      </c>
      <c r="L557" s="17">
        <f t="shared" si="75"/>
        <v>301.92441399999996</v>
      </c>
      <c r="M557" s="17">
        <f t="shared" si="75"/>
        <v>1280.8110999999997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926.08796300000017</v>
      </c>
      <c r="G558" s="23">
        <v>4654.1181130000014</v>
      </c>
      <c r="H558" s="23">
        <v>12374.560804999996</v>
      </c>
      <c r="I558" s="23">
        <v>2972.1025099999997</v>
      </c>
      <c r="J558" s="23">
        <v>134233.47397300001</v>
      </c>
      <c r="K558" s="23"/>
      <c r="L558" s="23">
        <v>245.80347399999994</v>
      </c>
      <c r="M558" s="23">
        <v>1037.5236549999997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217.05179700000002</v>
      </c>
      <c r="G559" s="23">
        <v>1090.5406069999999</v>
      </c>
      <c r="H559" s="23">
        <v>2898.1455950000009</v>
      </c>
      <c r="I559" s="23">
        <v>686.31654500000002</v>
      </c>
      <c r="J559" s="23">
        <v>31431.178627000001</v>
      </c>
      <c r="K559" s="23"/>
      <c r="L559" s="23">
        <v>56.120940000000012</v>
      </c>
      <c r="M559" s="23">
        <v>243.28744499999996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1834.7994450000003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2.1874116558108461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103.01022817024204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1729.6018051739475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1143.1397600000003</v>
      </c>
      <c r="G653" s="27">
        <f t="shared" ref="G653:P653" si="87">SUM(G649,G651,G642,G635,G628,G612,G599,G595,G593,G588,G579,G568,G561,G557,G544,G531,G597)</f>
        <v>5744.6587200000013</v>
      </c>
      <c r="H653" s="27">
        <f t="shared" si="87"/>
        <v>15272.706399999995</v>
      </c>
      <c r="I653" s="27">
        <f t="shared" si="87"/>
        <v>3658.4190549999998</v>
      </c>
      <c r="J653" s="27">
        <f t="shared" si="87"/>
        <v>165664.65260000003</v>
      </c>
      <c r="K653" s="27">
        <f t="shared" si="87"/>
        <v>0</v>
      </c>
      <c r="L653" s="27">
        <f t="shared" si="87"/>
        <v>2136.7238590000002</v>
      </c>
      <c r="M653" s="27">
        <f t="shared" si="87"/>
        <v>1280.8110999999997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1996&amp;CTOTAL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3351.0172948246091</v>
      </c>
      <c r="G4" s="17">
        <f t="shared" si="0"/>
        <v>2113.7725840111639</v>
      </c>
      <c r="H4" s="17">
        <f t="shared" si="0"/>
        <v>7029.6605978285279</v>
      </c>
      <c r="I4" s="17">
        <f t="shared" si="0"/>
        <v>6213.5665734136628</v>
      </c>
      <c r="J4" s="17">
        <f t="shared" si="0"/>
        <v>3215.7171729132333</v>
      </c>
      <c r="K4" s="17">
        <f t="shared" si="0"/>
        <v>69466.420532575838</v>
      </c>
      <c r="L4" s="17">
        <f t="shared" si="0"/>
        <v>3638.8973349030903</v>
      </c>
      <c r="M4" s="17">
        <f t="shared" si="0"/>
        <v>2269.5163300098425</v>
      </c>
      <c r="N4" s="19">
        <f t="shared" si="0"/>
        <v>15628.958621997834</v>
      </c>
      <c r="O4" s="16">
        <f t="shared" si="0"/>
        <v>0</v>
      </c>
      <c r="P4" s="17">
        <f t="shared" si="0"/>
        <v>0</v>
      </c>
      <c r="Q4" s="17">
        <f>SUM(Q5:Q9)</f>
        <v>0</v>
      </c>
      <c r="R4" s="19">
        <f t="shared" si="0"/>
        <v>0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2608.265490006544</v>
      </c>
      <c r="G5" s="23">
        <v>705.64413673200636</v>
      </c>
      <c r="H5" s="23">
        <v>3474.9746905571201</v>
      </c>
      <c r="I5" s="23">
        <v>4728.9651611783438</v>
      </c>
      <c r="J5" s="23">
        <v>1779.3754691518216</v>
      </c>
      <c r="K5" s="23">
        <v>20142.900493311503</v>
      </c>
      <c r="L5" s="23">
        <v>1696.1667550704576</v>
      </c>
      <c r="M5" s="23">
        <v>855.2252925242135</v>
      </c>
      <c r="N5" s="24">
        <v>13989.055232305585</v>
      </c>
      <c r="O5" s="22"/>
      <c r="P5" s="23"/>
      <c r="Q5" s="23"/>
      <c r="R5" s="24"/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520.86583809473234</v>
      </c>
      <c r="G6" s="23">
        <v>965.49325728075041</v>
      </c>
      <c r="H6" s="23">
        <v>2448.6406105097453</v>
      </c>
      <c r="I6" s="23">
        <v>1041.9662222369127</v>
      </c>
      <c r="J6" s="23">
        <v>994.3628080250046</v>
      </c>
      <c r="K6" s="23">
        <v>33812.737607804505</v>
      </c>
      <c r="L6" s="23">
        <v>1366.4394282132816</v>
      </c>
      <c r="M6" s="23">
        <v>971.65584748722199</v>
      </c>
      <c r="N6" s="24">
        <v>1198.2213006938393</v>
      </c>
      <c r="O6" s="22"/>
      <c r="P6" s="23"/>
      <c r="Q6" s="23"/>
      <c r="R6" s="24"/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>
        <v>1.100641</v>
      </c>
      <c r="G7" s="23">
        <v>1.100641</v>
      </c>
      <c r="H7" s="23">
        <v>2.2021679999999999</v>
      </c>
      <c r="I7" s="23">
        <v>1.100641</v>
      </c>
      <c r="J7" s="23">
        <v>0.374253</v>
      </c>
      <c r="K7" s="23">
        <v>55.049767000000003</v>
      </c>
      <c r="L7" s="23">
        <v>2.2021679999999999</v>
      </c>
      <c r="M7" s="23">
        <v>1.100641</v>
      </c>
      <c r="N7" s="24">
        <v>0.220305</v>
      </c>
      <c r="O7" s="22"/>
      <c r="P7" s="23"/>
      <c r="Q7" s="23"/>
      <c r="R7" s="24"/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/>
      <c r="G8" s="23"/>
      <c r="H8" s="23"/>
      <c r="I8" s="23"/>
      <c r="J8" s="23">
        <v>0.130133738</v>
      </c>
      <c r="K8" s="23"/>
      <c r="L8" s="23"/>
      <c r="M8" s="23"/>
      <c r="N8" s="24"/>
      <c r="O8" s="22"/>
      <c r="P8" s="23"/>
      <c r="Q8" s="23"/>
      <c r="R8" s="24"/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220.78532572333279</v>
      </c>
      <c r="G9" s="23">
        <v>441.53454899840693</v>
      </c>
      <c r="H9" s="23">
        <v>1103.8431287616627</v>
      </c>
      <c r="I9" s="23">
        <v>441.53454899840693</v>
      </c>
      <c r="J9" s="23">
        <v>441.47450899840698</v>
      </c>
      <c r="K9" s="23">
        <v>15455.732664459832</v>
      </c>
      <c r="L9" s="23">
        <v>574.08898361935098</v>
      </c>
      <c r="M9" s="23">
        <v>441.53454899840693</v>
      </c>
      <c r="N9" s="24">
        <v>441.46178399840693</v>
      </c>
      <c r="O9" s="22"/>
      <c r="P9" s="23"/>
      <c r="Q9" s="23"/>
      <c r="R9" s="24"/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8.3817000000000003E-2</v>
      </c>
      <c r="G11" s="17">
        <f t="shared" si="1"/>
        <v>0.74713800000000008</v>
      </c>
      <c r="H11" s="17">
        <f t="shared" si="1"/>
        <v>2.481732</v>
      </c>
      <c r="I11" s="17">
        <f t="shared" si="1"/>
        <v>0.51529800000000003</v>
      </c>
      <c r="J11" s="17">
        <f t="shared" si="1"/>
        <v>4.8691999999999999E-2</v>
      </c>
      <c r="K11" s="17">
        <f t="shared" si="1"/>
        <v>12.026807999999999</v>
      </c>
      <c r="L11" s="17">
        <f t="shared" si="1"/>
        <v>2.1104679999999996</v>
      </c>
      <c r="M11" s="17">
        <f t="shared" si="1"/>
        <v>2.9293E-2</v>
      </c>
      <c r="N11" s="19">
        <f t="shared" si="1"/>
        <v>29.018775999999999</v>
      </c>
      <c r="O11" s="16">
        <f t="shared" si="1"/>
        <v>0</v>
      </c>
      <c r="P11" s="17">
        <f t="shared" si="1"/>
        <v>0</v>
      </c>
      <c r="Q11" s="17">
        <f>SUM(Q12:Q16)</f>
        <v>0</v>
      </c>
      <c r="R11" s="19">
        <f t="shared" si="1"/>
        <v>0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8.3817000000000003E-2</v>
      </c>
      <c r="G14" s="23">
        <v>0.74713800000000008</v>
      </c>
      <c r="H14" s="23">
        <v>2.481732</v>
      </c>
      <c r="I14" s="23">
        <v>0.51529800000000003</v>
      </c>
      <c r="J14" s="23">
        <v>4.8691999999999999E-2</v>
      </c>
      <c r="K14" s="23">
        <v>12.026807999999999</v>
      </c>
      <c r="L14" s="23">
        <v>2.1104679999999996</v>
      </c>
      <c r="M14" s="23">
        <v>2.9293E-2</v>
      </c>
      <c r="N14" s="24">
        <v>29.018775999999999</v>
      </c>
      <c r="O14" s="22"/>
      <c r="P14" s="23"/>
      <c r="Q14" s="23"/>
      <c r="R14" s="24"/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356.42237303104469</v>
      </c>
      <c r="G18" s="17">
        <f t="shared" si="2"/>
        <v>213.34766801556373</v>
      </c>
      <c r="H18" s="17">
        <f t="shared" si="2"/>
        <v>1581.8682174280232</v>
      </c>
      <c r="I18" s="17">
        <f t="shared" si="2"/>
        <v>1167.1966041043581</v>
      </c>
      <c r="J18" s="17">
        <f t="shared" si="2"/>
        <v>48.898266300635143</v>
      </c>
      <c r="K18" s="17">
        <f t="shared" si="2"/>
        <v>65035.283741346881</v>
      </c>
      <c r="L18" s="17">
        <f t="shared" si="2"/>
        <v>471.56395952238154</v>
      </c>
      <c r="M18" s="17">
        <f t="shared" si="2"/>
        <v>263.38429802089632</v>
      </c>
      <c r="N18" s="19">
        <f t="shared" si="2"/>
        <v>4993.6121457988374</v>
      </c>
      <c r="O18" s="16">
        <f t="shared" si="2"/>
        <v>0</v>
      </c>
      <c r="P18" s="17">
        <f t="shared" si="2"/>
        <v>0</v>
      </c>
      <c r="Q18" s="17">
        <f>SUM(Q19:Q24)</f>
        <v>0</v>
      </c>
      <c r="R18" s="19">
        <f t="shared" si="2"/>
        <v>0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8.749711230386481</v>
      </c>
      <c r="G19" s="23">
        <v>2.811651326045622</v>
      </c>
      <c r="H19" s="23">
        <v>32.98475610094421</v>
      </c>
      <c r="I19" s="23">
        <v>26.347542011805409</v>
      </c>
      <c r="J19" s="23">
        <v>0.68829696122423345</v>
      </c>
      <c r="K19" s="23">
        <v>1694.298772846169</v>
      </c>
      <c r="L19" s="23">
        <v>10.212932824142532</v>
      </c>
      <c r="M19" s="23">
        <v>4.7311329686766408</v>
      </c>
      <c r="N19" s="24">
        <v>109.43476075153782</v>
      </c>
      <c r="O19" s="22"/>
      <c r="P19" s="23"/>
      <c r="Q19" s="23"/>
      <c r="R19" s="24"/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119.10966154039163</v>
      </c>
      <c r="G20" s="23">
        <v>51.558479269554937</v>
      </c>
      <c r="H20" s="23">
        <v>473.8116580652005</v>
      </c>
      <c r="I20" s="23">
        <v>368.12699675600248</v>
      </c>
      <c r="J20" s="23">
        <v>13.037167453481191</v>
      </c>
      <c r="K20" s="23">
        <v>22244.62010518106</v>
      </c>
      <c r="L20" s="23">
        <v>148.28772793512098</v>
      </c>
      <c r="M20" s="23">
        <v>79.418625540008819</v>
      </c>
      <c r="N20" s="24">
        <v>1537.6837043196936</v>
      </c>
      <c r="O20" s="22"/>
      <c r="P20" s="23"/>
      <c r="Q20" s="23"/>
      <c r="R20" s="24"/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13.82225607948871</v>
      </c>
      <c r="G21" s="23">
        <v>7.3033623805827421</v>
      </c>
      <c r="H21" s="23">
        <v>59.496863097303091</v>
      </c>
      <c r="I21" s="23">
        <v>44.694942276678262</v>
      </c>
      <c r="J21" s="23">
        <v>1.5617447060283522</v>
      </c>
      <c r="K21" s="23">
        <v>2592.7861234782963</v>
      </c>
      <c r="L21" s="23">
        <v>17.786019702954455</v>
      </c>
      <c r="M21" s="23">
        <v>9.3611810268771229</v>
      </c>
      <c r="N21" s="24">
        <v>190.23600375946432</v>
      </c>
      <c r="O21" s="22"/>
      <c r="P21" s="23"/>
      <c r="Q21" s="23"/>
      <c r="R21" s="24"/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3.2488820477241553</v>
      </c>
      <c r="G22" s="23">
        <v>1.5921469521228502E-2</v>
      </c>
      <c r="H22" s="23">
        <v>2.1647155588861238</v>
      </c>
      <c r="I22" s="23">
        <v>1.3039130664780489</v>
      </c>
      <c r="J22" s="23">
        <v>3.0985998365448153</v>
      </c>
      <c r="K22" s="23">
        <v>3.1346442929804395E-2</v>
      </c>
      <c r="L22" s="23">
        <v>9.3231344075863198E-2</v>
      </c>
      <c r="M22" s="23">
        <v>0.31919854417996918</v>
      </c>
      <c r="N22" s="24">
        <v>3.4099279572209018</v>
      </c>
      <c r="O22" s="22"/>
      <c r="P22" s="23"/>
      <c r="Q22" s="23"/>
      <c r="R22" s="24"/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211.49186213305376</v>
      </c>
      <c r="G24" s="23">
        <v>151.6582535698592</v>
      </c>
      <c r="H24" s="23">
        <v>1013.4102246056893</v>
      </c>
      <c r="I24" s="23">
        <v>726.72320999339399</v>
      </c>
      <c r="J24" s="23">
        <v>30.512457343356555</v>
      </c>
      <c r="K24" s="23">
        <v>38503.547393398425</v>
      </c>
      <c r="L24" s="23">
        <v>295.18404771608766</v>
      </c>
      <c r="M24" s="23">
        <v>169.55415994115378</v>
      </c>
      <c r="N24" s="24">
        <v>3152.8477490109212</v>
      </c>
      <c r="O24" s="22"/>
      <c r="P24" s="23"/>
      <c r="Q24" s="23"/>
      <c r="R24" s="24"/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2.8520009999999996</v>
      </c>
      <c r="G26" s="17">
        <f t="shared" si="3"/>
        <v>0.42150200000000004</v>
      </c>
      <c r="H26" s="17">
        <f t="shared" si="3"/>
        <v>68.512991</v>
      </c>
      <c r="I26" s="17">
        <f t="shared" si="3"/>
        <v>17.628971</v>
      </c>
      <c r="J26" s="17">
        <f t="shared" si="3"/>
        <v>6.1199780000000006</v>
      </c>
      <c r="K26" s="17">
        <f t="shared" si="3"/>
        <v>298.74983499999996</v>
      </c>
      <c r="L26" s="17">
        <f t="shared" si="3"/>
        <v>48.032945999999995</v>
      </c>
      <c r="M26" s="17">
        <f t="shared" si="3"/>
        <v>0</v>
      </c>
      <c r="N26" s="19">
        <f t="shared" si="3"/>
        <v>89.759731000000002</v>
      </c>
      <c r="O26" s="16">
        <f t="shared" si="3"/>
        <v>0</v>
      </c>
      <c r="P26" s="17">
        <f t="shared" si="3"/>
        <v>0</v>
      </c>
      <c r="Q26" s="17">
        <f>SUM(Q27:Q33)</f>
        <v>0</v>
      </c>
      <c r="R26" s="19">
        <f t="shared" si="3"/>
        <v>0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>
        <v>1.4050069999999999</v>
      </c>
      <c r="G29" s="23">
        <v>0.42150200000000004</v>
      </c>
      <c r="H29" s="23">
        <v>28.100140000000003</v>
      </c>
      <c r="I29" s="23">
        <v>4.2150210000000001</v>
      </c>
      <c r="J29" s="23">
        <v>0.14050000000000001</v>
      </c>
      <c r="K29" s="23">
        <v>281.00139999999999</v>
      </c>
      <c r="L29" s="23">
        <v>14.050070000000002</v>
      </c>
      <c r="M29" s="23"/>
      <c r="N29" s="24">
        <v>7.0250350000000008</v>
      </c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4"/>
      <c r="O31" s="22"/>
      <c r="P31" s="23"/>
      <c r="Q31" s="23"/>
      <c r="R31" s="24"/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1.4469939999999999</v>
      </c>
      <c r="G32" s="23"/>
      <c r="H32" s="23">
        <v>40.412851000000003</v>
      </c>
      <c r="I32" s="23">
        <v>13.41395</v>
      </c>
      <c r="J32" s="23">
        <v>5.9794780000000003</v>
      </c>
      <c r="K32" s="23">
        <v>17.748435000000001</v>
      </c>
      <c r="L32" s="23">
        <v>33.982875999999997</v>
      </c>
      <c r="M32" s="23"/>
      <c r="N32" s="24">
        <v>82.734696</v>
      </c>
      <c r="O32" s="22"/>
      <c r="P32" s="23"/>
      <c r="Q32" s="23"/>
      <c r="R32" s="24"/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3.1247609999999995</v>
      </c>
      <c r="G35" s="17">
        <f t="shared" si="4"/>
        <v>0.68491400000000002</v>
      </c>
      <c r="H35" s="17">
        <f t="shared" si="4"/>
        <v>11.378264</v>
      </c>
      <c r="I35" s="17">
        <f t="shared" si="4"/>
        <v>7.2511739999999998</v>
      </c>
      <c r="J35" s="17">
        <f t="shared" si="4"/>
        <v>6.4285849999999982</v>
      </c>
      <c r="K35" s="17">
        <f t="shared" si="4"/>
        <v>19.225457000000002</v>
      </c>
      <c r="L35" s="17">
        <f t="shared" si="4"/>
        <v>64.651342000000042</v>
      </c>
      <c r="M35" s="17">
        <f t="shared" si="4"/>
        <v>2.2550550000000005</v>
      </c>
      <c r="N35" s="19">
        <f t="shared" si="4"/>
        <v>233.60250600000003</v>
      </c>
      <c r="O35" s="16">
        <f t="shared" si="4"/>
        <v>0</v>
      </c>
      <c r="P35" s="17">
        <f t="shared" si="4"/>
        <v>0</v>
      </c>
      <c r="Q35" s="17">
        <f>SUM(Q36:Q41)</f>
        <v>0</v>
      </c>
      <c r="R35" s="19">
        <f t="shared" si="4"/>
        <v>0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2.6303899999999989</v>
      </c>
      <c r="G38" s="23">
        <v>0.65494800000000009</v>
      </c>
      <c r="H38" s="23">
        <v>10.810297</v>
      </c>
      <c r="I38" s="23">
        <v>6.5490570000000004</v>
      </c>
      <c r="J38" s="23">
        <v>5.7482459999999982</v>
      </c>
      <c r="K38" s="23">
        <v>19.088194999999999</v>
      </c>
      <c r="L38" s="23">
        <v>64.217792000000046</v>
      </c>
      <c r="M38" s="23">
        <v>1.2801330000000002</v>
      </c>
      <c r="N38" s="24">
        <v>95.690041000000051</v>
      </c>
      <c r="O38" s="22"/>
      <c r="P38" s="23"/>
      <c r="Q38" s="23"/>
      <c r="R38" s="24"/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>
        <v>4.599999999999998E-5</v>
      </c>
      <c r="G39" s="23">
        <v>0</v>
      </c>
      <c r="H39" s="23">
        <v>0</v>
      </c>
      <c r="I39" s="23">
        <v>0</v>
      </c>
      <c r="J39" s="23">
        <v>3.6999999999999998E-5</v>
      </c>
      <c r="K39" s="23">
        <v>0</v>
      </c>
      <c r="L39" s="23">
        <v>0</v>
      </c>
      <c r="M39" s="23">
        <v>1.9999999999999999E-6</v>
      </c>
      <c r="N39" s="24">
        <v>0</v>
      </c>
      <c r="O39" s="22"/>
      <c r="P39" s="23"/>
      <c r="Q39" s="23"/>
      <c r="R39" s="24"/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0.240781</v>
      </c>
      <c r="G40" s="23">
        <v>2.8013E-2</v>
      </c>
      <c r="H40" s="23">
        <v>0.53758300000000003</v>
      </c>
      <c r="I40" s="23">
        <v>0.6587130000000001</v>
      </c>
      <c r="J40" s="23">
        <v>0.46036799999999994</v>
      </c>
      <c r="K40" s="23">
        <v>0.13477900000000001</v>
      </c>
      <c r="L40" s="23">
        <v>0.40886600000000001</v>
      </c>
      <c r="M40" s="23">
        <v>0.92075600000000013</v>
      </c>
      <c r="N40" s="24">
        <v>129.54812599999997</v>
      </c>
      <c r="O40" s="22"/>
      <c r="P40" s="23"/>
      <c r="Q40" s="23"/>
      <c r="R40" s="24"/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0.25354399999999999</v>
      </c>
      <c r="G41" s="23">
        <v>1.9529999999999999E-3</v>
      </c>
      <c r="H41" s="23">
        <v>3.0383999999999998E-2</v>
      </c>
      <c r="I41" s="23">
        <v>4.3404000000000005E-2</v>
      </c>
      <c r="J41" s="23">
        <v>0.21993399999999999</v>
      </c>
      <c r="K41" s="23">
        <v>2.483E-3</v>
      </c>
      <c r="L41" s="23">
        <v>2.4684000000000001E-2</v>
      </c>
      <c r="M41" s="23">
        <v>5.4163999999999997E-2</v>
      </c>
      <c r="N41" s="24">
        <v>8.3643389999999993</v>
      </c>
      <c r="O41" s="22"/>
      <c r="P41" s="23"/>
      <c r="Q41" s="23"/>
      <c r="R41" s="24"/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3713.5002468556536</v>
      </c>
      <c r="G43" s="27">
        <f t="shared" si="5"/>
        <v>2328.9738060267277</v>
      </c>
      <c r="H43" s="27">
        <f t="shared" si="5"/>
        <v>8693.9018022565506</v>
      </c>
      <c r="I43" s="27">
        <f t="shared" si="5"/>
        <v>7406.1586205180211</v>
      </c>
      <c r="J43" s="27">
        <f t="shared" si="5"/>
        <v>3277.2126942138684</v>
      </c>
      <c r="K43" s="27">
        <f t="shared" si="5"/>
        <v>134831.70637392273</v>
      </c>
      <c r="L43" s="27">
        <f t="shared" si="5"/>
        <v>4225.2560504254716</v>
      </c>
      <c r="M43" s="27">
        <f t="shared" si="5"/>
        <v>2535.1849760307387</v>
      </c>
      <c r="N43" s="28">
        <f t="shared" si="5"/>
        <v>20974.951780796669</v>
      </c>
      <c r="O43" s="26">
        <f t="shared" si="5"/>
        <v>0</v>
      </c>
      <c r="P43" s="27">
        <f t="shared" si="5"/>
        <v>0</v>
      </c>
      <c r="Q43" s="27">
        <f t="shared" si="5"/>
        <v>0</v>
      </c>
      <c r="R43" s="28">
        <f t="shared" si="5"/>
        <v>0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55.114124000000004</v>
      </c>
      <c r="G48" s="17">
        <f t="shared" si="7"/>
        <v>15.552852000000001</v>
      </c>
      <c r="H48" s="17">
        <f t="shared" si="7"/>
        <v>1005.036063</v>
      </c>
      <c r="I48" s="17">
        <f t="shared" si="7"/>
        <v>155.56922800000001</v>
      </c>
      <c r="J48" s="17">
        <f t="shared" si="7"/>
        <v>12.936845999999999</v>
      </c>
      <c r="K48" s="17">
        <f t="shared" si="7"/>
        <v>9963.7518099999979</v>
      </c>
      <c r="L48" s="17">
        <f t="shared" si="7"/>
        <v>558.65048999999999</v>
      </c>
      <c r="M48" s="17">
        <f t="shared" si="7"/>
        <v>6.5577499999999986</v>
      </c>
      <c r="N48" s="19">
        <f t="shared" si="7"/>
        <v>355.22778199999999</v>
      </c>
      <c r="O48" s="16">
        <f t="shared" si="7"/>
        <v>0</v>
      </c>
      <c r="P48" s="17">
        <f t="shared" si="7"/>
        <v>0</v>
      </c>
      <c r="Q48" s="17">
        <f>SUM(Q49:Q54)</f>
        <v>0</v>
      </c>
      <c r="R48" s="19">
        <f t="shared" si="7"/>
        <v>0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55.034080000000003</v>
      </c>
      <c r="G51" s="23">
        <v>15.549133000000001</v>
      </c>
      <c r="H51" s="23">
        <v>1004.885347</v>
      </c>
      <c r="I51" s="23">
        <v>155.434606</v>
      </c>
      <c r="J51" s="23">
        <v>12.788857</v>
      </c>
      <c r="K51" s="23">
        <v>9963.735201999998</v>
      </c>
      <c r="L51" s="23">
        <v>558.597982</v>
      </c>
      <c r="M51" s="23">
        <v>6.4507929999999982</v>
      </c>
      <c r="N51" s="24">
        <v>339.99660999999998</v>
      </c>
      <c r="O51" s="22"/>
      <c r="P51" s="23"/>
      <c r="Q51" s="23"/>
      <c r="R51" s="24"/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5.3497999999999997E-2</v>
      </c>
      <c r="G52" s="23">
        <v>5.480000000000002E-4</v>
      </c>
      <c r="H52" s="23">
        <v>8.9491000000000015E-2</v>
      </c>
      <c r="I52" s="23">
        <v>5.7984000000000001E-2</v>
      </c>
      <c r="J52" s="23">
        <v>9.7356000000000012E-2</v>
      </c>
      <c r="K52" s="23">
        <v>2.4480000000000005E-3</v>
      </c>
      <c r="L52" s="23">
        <v>6.0049999999999991E-3</v>
      </c>
      <c r="M52" s="23">
        <v>5.6999999999999993E-3</v>
      </c>
      <c r="N52" s="24">
        <v>0.18790399999999996</v>
      </c>
      <c r="O52" s="22"/>
      <c r="P52" s="23"/>
      <c r="Q52" s="23"/>
      <c r="R52" s="24"/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2.6546000000000007E-2</v>
      </c>
      <c r="G53" s="23">
        <v>3.1709999999999998E-3</v>
      </c>
      <c r="H53" s="23">
        <v>6.1225000000000002E-2</v>
      </c>
      <c r="I53" s="23">
        <v>7.6637999999999984E-2</v>
      </c>
      <c r="J53" s="23">
        <v>5.0633000000000025E-2</v>
      </c>
      <c r="K53" s="23">
        <v>1.4160000000000002E-2</v>
      </c>
      <c r="L53" s="23">
        <v>4.6502999999999989E-2</v>
      </c>
      <c r="M53" s="23">
        <v>0.10125700000000003</v>
      </c>
      <c r="N53" s="24">
        <v>15.043268000000003</v>
      </c>
      <c r="O53" s="22"/>
      <c r="P53" s="23"/>
      <c r="Q53" s="23"/>
      <c r="R53" s="24"/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92.711884000000012</v>
      </c>
      <c r="G56" s="17">
        <f t="shared" si="8"/>
        <v>1119.834057</v>
      </c>
      <c r="H56" s="17">
        <f t="shared" si="8"/>
        <v>2114.3530829999995</v>
      </c>
      <c r="I56" s="17">
        <f t="shared" si="8"/>
        <v>874.20709299999999</v>
      </c>
      <c r="J56" s="17">
        <f t="shared" si="8"/>
        <v>142.19766399999997</v>
      </c>
      <c r="K56" s="17">
        <f t="shared" si="8"/>
        <v>409.84144099999997</v>
      </c>
      <c r="L56" s="17">
        <f t="shared" si="8"/>
        <v>4678.2966140000008</v>
      </c>
      <c r="M56" s="17">
        <f t="shared" si="8"/>
        <v>67.564332999999991</v>
      </c>
      <c r="N56" s="19">
        <f t="shared" si="8"/>
        <v>46339.648904999995</v>
      </c>
      <c r="O56" s="16">
        <f t="shared" si="8"/>
        <v>0</v>
      </c>
      <c r="P56" s="17">
        <f t="shared" si="8"/>
        <v>0</v>
      </c>
      <c r="Q56" s="17">
        <f>SUM(Q57:Q61)</f>
        <v>0</v>
      </c>
      <c r="R56" s="19">
        <f t="shared" si="8"/>
        <v>0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81.628750000000011</v>
      </c>
      <c r="G58" s="23">
        <v>361.513732</v>
      </c>
      <c r="H58" s="23">
        <v>772.70941400000004</v>
      </c>
      <c r="I58" s="23">
        <v>524.21307599999989</v>
      </c>
      <c r="J58" s="23">
        <v>109.53156999999999</v>
      </c>
      <c r="K58" s="23">
        <v>293.17676499999999</v>
      </c>
      <c r="L58" s="23">
        <v>3103.3236120000001</v>
      </c>
      <c r="M58" s="23">
        <v>38.398173</v>
      </c>
      <c r="N58" s="24">
        <v>16473.494221999998</v>
      </c>
      <c r="O58" s="22"/>
      <c r="P58" s="23"/>
      <c r="Q58" s="23"/>
      <c r="R58" s="24"/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11.083133999999996</v>
      </c>
      <c r="G61" s="23">
        <v>758.32032500000003</v>
      </c>
      <c r="H61" s="23">
        <v>1341.6436689999996</v>
      </c>
      <c r="I61" s="23">
        <v>349.99401700000004</v>
      </c>
      <c r="J61" s="23">
        <v>32.666094000000001</v>
      </c>
      <c r="K61" s="23">
        <v>116.664676</v>
      </c>
      <c r="L61" s="23">
        <v>1574.9730020000002</v>
      </c>
      <c r="M61" s="23">
        <v>29.166159999999987</v>
      </c>
      <c r="N61" s="24">
        <v>29866.154682999997</v>
      </c>
      <c r="O61" s="22"/>
      <c r="P61" s="23"/>
      <c r="Q61" s="23"/>
      <c r="R61" s="24"/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3.0681590000000005</v>
      </c>
      <c r="G63" s="17">
        <f t="shared" si="9"/>
        <v>0.68798799999999982</v>
      </c>
      <c r="H63" s="17">
        <f t="shared" si="9"/>
        <v>17.969265000000004</v>
      </c>
      <c r="I63" s="17">
        <f t="shared" si="9"/>
        <v>9.1474350000000033</v>
      </c>
      <c r="J63" s="17">
        <f t="shared" si="9"/>
        <v>2.2465649999999999</v>
      </c>
      <c r="K63" s="17">
        <f t="shared" si="9"/>
        <v>392.69106399999998</v>
      </c>
      <c r="L63" s="17">
        <f t="shared" si="9"/>
        <v>24.504297999999999</v>
      </c>
      <c r="M63" s="17">
        <f t="shared" si="9"/>
        <v>5.438047000000001</v>
      </c>
      <c r="N63" s="19">
        <f t="shared" si="9"/>
        <v>921.96554300000014</v>
      </c>
      <c r="O63" s="16">
        <f t="shared" si="9"/>
        <v>0</v>
      </c>
      <c r="P63" s="17">
        <f t="shared" si="9"/>
        <v>0</v>
      </c>
      <c r="Q63" s="17">
        <f>SUM(Q64:Q68)</f>
        <v>0</v>
      </c>
      <c r="R63" s="19">
        <f t="shared" si="9"/>
        <v>0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1.4127520000000002</v>
      </c>
      <c r="G65" s="23">
        <v>0.31416799999999989</v>
      </c>
      <c r="H65" s="23">
        <v>0.21126600000000004</v>
      </c>
      <c r="I65" s="23">
        <v>0.13603900000000002</v>
      </c>
      <c r="J65" s="23">
        <v>0.41118700000000008</v>
      </c>
      <c r="K65" s="23">
        <v>208.937567</v>
      </c>
      <c r="L65" s="23">
        <v>10.451402</v>
      </c>
      <c r="M65" s="23">
        <v>1.9141710000000001</v>
      </c>
      <c r="N65" s="24">
        <v>5.2279990000000014</v>
      </c>
      <c r="O65" s="22"/>
      <c r="P65" s="23"/>
      <c r="Q65" s="23"/>
      <c r="R65" s="24"/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1.6554070000000003</v>
      </c>
      <c r="G67" s="23">
        <v>0.37381999999999993</v>
      </c>
      <c r="H67" s="23">
        <v>17.757999000000005</v>
      </c>
      <c r="I67" s="23">
        <v>9.0113960000000031</v>
      </c>
      <c r="J67" s="23">
        <v>1.8353779999999997</v>
      </c>
      <c r="K67" s="23">
        <v>183.75349699999998</v>
      </c>
      <c r="L67" s="23">
        <v>14.052895999999999</v>
      </c>
      <c r="M67" s="23">
        <v>3.5238760000000005</v>
      </c>
      <c r="N67" s="24">
        <v>916.73754400000018</v>
      </c>
      <c r="O67" s="22"/>
      <c r="P67" s="23"/>
      <c r="Q67" s="23"/>
      <c r="R67" s="24"/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150.89416700000001</v>
      </c>
      <c r="G70" s="27">
        <f t="shared" si="10"/>
        <v>1136.074897</v>
      </c>
      <c r="H70" s="27">
        <f t="shared" si="10"/>
        <v>3137.3584109999997</v>
      </c>
      <c r="I70" s="27">
        <f t="shared" si="10"/>
        <v>1038.9237559999999</v>
      </c>
      <c r="J70" s="27">
        <f t="shared" si="10"/>
        <v>157.38107499999998</v>
      </c>
      <c r="K70" s="27">
        <f t="shared" si="10"/>
        <v>10766.284314999997</v>
      </c>
      <c r="L70" s="27">
        <f t="shared" si="10"/>
        <v>5261.4514020000006</v>
      </c>
      <c r="M70" s="27">
        <f t="shared" si="10"/>
        <v>79.560129999999987</v>
      </c>
      <c r="N70" s="28">
        <f t="shared" si="10"/>
        <v>47616.842229999995</v>
      </c>
      <c r="O70" s="26">
        <f t="shared" si="10"/>
        <v>0</v>
      </c>
      <c r="P70" s="27">
        <f t="shared" si="10"/>
        <v>0</v>
      </c>
      <c r="Q70" s="27">
        <f t="shared" si="10"/>
        <v>0</v>
      </c>
      <c r="R70" s="28">
        <f t="shared" si="10"/>
        <v>0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707.19065289095397</v>
      </c>
      <c r="G75" s="17">
        <f t="shared" si="12"/>
        <v>2539.495367134994</v>
      </c>
      <c r="H75" s="17">
        <f t="shared" si="12"/>
        <v>3945.1391887131899</v>
      </c>
      <c r="I75" s="17">
        <f t="shared" si="12"/>
        <v>3645.5790536908517</v>
      </c>
      <c r="J75" s="17">
        <f t="shared" si="12"/>
        <v>2701.4329718805225</v>
      </c>
      <c r="K75" s="17">
        <f t="shared" si="12"/>
        <v>21012.930876644379</v>
      </c>
      <c r="L75" s="17">
        <f t="shared" si="12"/>
        <v>32360.973581035149</v>
      </c>
      <c r="M75" s="17">
        <f t="shared" si="12"/>
        <v>402.1987538791962</v>
      </c>
      <c r="N75" s="19">
        <f t="shared" si="12"/>
        <v>47273.855676989333</v>
      </c>
      <c r="O75" s="16">
        <f t="shared" si="12"/>
        <v>0</v>
      </c>
      <c r="P75" s="17">
        <f t="shared" si="12"/>
        <v>0</v>
      </c>
      <c r="Q75" s="17">
        <f>SUM(Q76:Q81)</f>
        <v>0</v>
      </c>
      <c r="R75" s="19">
        <f t="shared" si="12"/>
        <v>0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267.88056047917075</v>
      </c>
      <c r="G77" s="39">
        <v>52.022226367695964</v>
      </c>
      <c r="H77" s="39">
        <v>220.84647778092943</v>
      </c>
      <c r="I77" s="39">
        <v>486.28311724401487</v>
      </c>
      <c r="J77" s="39">
        <v>42.111194860791613</v>
      </c>
      <c r="K77" s="39">
        <v>3447.4439627810666</v>
      </c>
      <c r="L77" s="39">
        <v>464.58709362853881</v>
      </c>
      <c r="M77" s="39">
        <v>229.94745757210907</v>
      </c>
      <c r="N77" s="40">
        <v>4312.7615388891018</v>
      </c>
      <c r="O77" s="38"/>
      <c r="P77" s="39"/>
      <c r="Q77" s="39"/>
      <c r="R77" s="40"/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426.39676669898324</v>
      </c>
      <c r="G78" s="39">
        <v>2485.3634179152232</v>
      </c>
      <c r="H78" s="39">
        <v>3586.8764239642242</v>
      </c>
      <c r="I78" s="39">
        <v>3118.0870386396336</v>
      </c>
      <c r="J78" s="39">
        <v>2651.9142167449304</v>
      </c>
      <c r="K78" s="39">
        <v>15858.366802289751</v>
      </c>
      <c r="L78" s="39">
        <v>31786.43079552296</v>
      </c>
      <c r="M78" s="39">
        <v>167.11484714538713</v>
      </c>
      <c r="N78" s="40">
        <v>42652.781195728581</v>
      </c>
      <c r="O78" s="38"/>
      <c r="P78" s="39"/>
      <c r="Q78" s="39"/>
      <c r="R78" s="40"/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9.8350535319999981</v>
      </c>
      <c r="G79" s="39">
        <v>1.3821576552749992</v>
      </c>
      <c r="H79" s="39">
        <v>91.459964032036012</v>
      </c>
      <c r="I79" s="39">
        <v>27.437820903203598</v>
      </c>
      <c r="J79" s="39">
        <v>5.31228911</v>
      </c>
      <c r="K79" s="39">
        <v>1142.6232083767611</v>
      </c>
      <c r="L79" s="39">
        <v>73.193335931649997</v>
      </c>
      <c r="M79" s="39">
        <v>1.3968268321000004</v>
      </c>
      <c r="N79" s="40">
        <v>164.63934493165007</v>
      </c>
      <c r="O79" s="38"/>
      <c r="P79" s="39"/>
      <c r="Q79" s="39"/>
      <c r="R79" s="40"/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3.0782721807999995</v>
      </c>
      <c r="G80" s="39">
        <v>0.72756519679999976</v>
      </c>
      <c r="H80" s="39">
        <v>45.956322935999992</v>
      </c>
      <c r="I80" s="39">
        <v>13.771076904000003</v>
      </c>
      <c r="J80" s="39">
        <v>2.0952711647999998</v>
      </c>
      <c r="K80" s="39">
        <v>564.49690319680008</v>
      </c>
      <c r="L80" s="39">
        <v>36.762355952</v>
      </c>
      <c r="M80" s="39">
        <v>3.7396223295999991</v>
      </c>
      <c r="N80" s="40">
        <v>143.67359744000007</v>
      </c>
      <c r="O80" s="38"/>
      <c r="P80" s="39"/>
      <c r="Q80" s="39"/>
      <c r="R80" s="40"/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5.4843329380000005</v>
      </c>
      <c r="G83" s="17">
        <f t="shared" si="13"/>
        <v>1.6535677200000001</v>
      </c>
      <c r="H83" s="17">
        <f t="shared" si="13"/>
        <v>3.5138314049999999</v>
      </c>
      <c r="I83" s="17">
        <f t="shared" si="13"/>
        <v>7.317037161</v>
      </c>
      <c r="J83" s="17">
        <f t="shared" si="13"/>
        <v>0.46988882710000002</v>
      </c>
      <c r="K83" s="17">
        <f t="shared" si="13"/>
        <v>351.38314049999997</v>
      </c>
      <c r="L83" s="17">
        <f t="shared" si="13"/>
        <v>6.2835573359999994</v>
      </c>
      <c r="M83" s="17">
        <f t="shared" si="13"/>
        <v>2.8386245859999999</v>
      </c>
      <c r="N83" s="19">
        <f t="shared" si="13"/>
        <v>120.98603817999999</v>
      </c>
      <c r="O83" s="16">
        <f t="shared" si="13"/>
        <v>0</v>
      </c>
      <c r="P83" s="17">
        <f t="shared" si="13"/>
        <v>0</v>
      </c>
      <c r="Q83" s="17">
        <f>SUM(Q84:Q86)</f>
        <v>0</v>
      </c>
      <c r="R83" s="19">
        <f t="shared" si="13"/>
        <v>0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/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5.4843329380000005</v>
      </c>
      <c r="G86" s="39">
        <v>1.6535677200000001</v>
      </c>
      <c r="H86" s="39">
        <v>3.5138314049999999</v>
      </c>
      <c r="I86" s="39">
        <v>7.317037161</v>
      </c>
      <c r="J86" s="39">
        <v>0.46988882710000002</v>
      </c>
      <c r="K86" s="39">
        <v>351.38314049999997</v>
      </c>
      <c r="L86" s="39">
        <v>6.2835573359999994</v>
      </c>
      <c r="M86" s="39">
        <v>2.8386245859999999</v>
      </c>
      <c r="N86" s="40">
        <v>120.98603817999999</v>
      </c>
      <c r="O86" s="38"/>
      <c r="P86" s="39"/>
      <c r="Q86" s="39"/>
      <c r="R86" s="40"/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2387.1906721121659</v>
      </c>
      <c r="G88" s="17">
        <f t="shared" si="14"/>
        <v>8133.776664264039</v>
      </c>
      <c r="H88" s="17">
        <f t="shared" si="14"/>
        <v>3150.8730757184148</v>
      </c>
      <c r="I88" s="17">
        <f t="shared" si="14"/>
        <v>2193.3382033470684</v>
      </c>
      <c r="J88" s="17">
        <f t="shared" si="14"/>
        <v>944.29978914324647</v>
      </c>
      <c r="K88" s="17">
        <f t="shared" si="14"/>
        <v>14720.379879318514</v>
      </c>
      <c r="L88" s="17">
        <f t="shared" si="14"/>
        <v>12987.969842916204</v>
      </c>
      <c r="M88" s="17">
        <f t="shared" si="14"/>
        <v>495.74986646224141</v>
      </c>
      <c r="N88" s="19">
        <f t="shared" si="14"/>
        <v>11254.774967806245</v>
      </c>
      <c r="O88" s="16">
        <f t="shared" si="14"/>
        <v>0</v>
      </c>
      <c r="P88" s="17">
        <f t="shared" si="14"/>
        <v>0</v>
      </c>
      <c r="Q88" s="17">
        <f>SUM(Q89:Q114)</f>
        <v>0</v>
      </c>
      <c r="R88" s="19">
        <f t="shared" si="14"/>
        <v>0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>
        <v>0.70259399881313278</v>
      </c>
      <c r="G90" s="39">
        <v>0.70259399881313278</v>
      </c>
      <c r="H90" s="39">
        <v>1.4051879993052383</v>
      </c>
      <c r="I90" s="39">
        <v>0.70259399881313278</v>
      </c>
      <c r="J90" s="39">
        <v>0.23898536612088001</v>
      </c>
      <c r="K90" s="39">
        <v>35.123955121991891</v>
      </c>
      <c r="L90" s="39">
        <v>1.4051879993052383</v>
      </c>
      <c r="M90" s="39">
        <v>0.70259399881313278</v>
      </c>
      <c r="N90" s="40">
        <v>0.1407485937180768</v>
      </c>
      <c r="O90" s="38"/>
      <c r="P90" s="39"/>
      <c r="Q90" s="39"/>
      <c r="R90" s="40"/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195.444245</v>
      </c>
      <c r="G91" s="39">
        <v>91.206530000000001</v>
      </c>
      <c r="H91" s="39">
        <v>716.65608000000009</v>
      </c>
      <c r="I91" s="39"/>
      <c r="J91" s="39"/>
      <c r="K91" s="39">
        <v>325.75301799999994</v>
      </c>
      <c r="L91" s="39">
        <v>4690.8060570000007</v>
      </c>
      <c r="M91" s="39"/>
      <c r="N91" s="40">
        <v>3257.4939079999995</v>
      </c>
      <c r="O91" s="38"/>
      <c r="P91" s="39"/>
      <c r="Q91" s="39"/>
      <c r="R91" s="40"/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1944.6428650000005</v>
      </c>
      <c r="G99" s="39">
        <v>7799.8503650000002</v>
      </c>
      <c r="H99" s="39">
        <v>1948.3488440000001</v>
      </c>
      <c r="I99" s="39">
        <v>1944.1647760000003</v>
      </c>
      <c r="J99" s="39">
        <v>857.24205300000006</v>
      </c>
      <c r="K99" s="39">
        <v>1948.588409</v>
      </c>
      <c r="L99" s="39">
        <v>7808.139337999999</v>
      </c>
      <c r="M99" s="39">
        <v>251.67799699999995</v>
      </c>
      <c r="N99" s="40">
        <v>7811.2078619999993</v>
      </c>
      <c r="O99" s="38"/>
      <c r="P99" s="39"/>
      <c r="Q99" s="39"/>
      <c r="R99" s="40"/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223.68280499999997</v>
      </c>
      <c r="G107" s="39">
        <v>223.68280499999997</v>
      </c>
      <c r="H107" s="39">
        <v>447.54542099999992</v>
      </c>
      <c r="I107" s="39">
        <v>223.68280499999997</v>
      </c>
      <c r="J107" s="39">
        <v>77.016028000000006</v>
      </c>
      <c r="K107" s="39">
        <v>11187.736509999999</v>
      </c>
      <c r="L107" s="39">
        <v>447.54542099999992</v>
      </c>
      <c r="M107" s="39">
        <v>223.68280499999997</v>
      </c>
      <c r="N107" s="40">
        <v>44.772521999999995</v>
      </c>
      <c r="O107" s="38"/>
      <c r="P107" s="39"/>
      <c r="Q107" s="39"/>
      <c r="R107" s="40"/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>
        <v>12.912767999999998</v>
      </c>
      <c r="G108" s="39">
        <v>12.912767999999998</v>
      </c>
      <c r="H108" s="39">
        <v>25.835917999999999</v>
      </c>
      <c r="I108" s="39">
        <v>12.912767999999998</v>
      </c>
      <c r="J108" s="39">
        <v>8.0236940000000008</v>
      </c>
      <c r="K108" s="39">
        <v>645.84608900000012</v>
      </c>
      <c r="L108" s="39">
        <v>25.835917999999999</v>
      </c>
      <c r="M108" s="39">
        <v>12.912767999999998</v>
      </c>
      <c r="N108" s="40">
        <v>2.5846279999999995</v>
      </c>
      <c r="O108" s="38"/>
      <c r="P108" s="39"/>
      <c r="Q108" s="39"/>
      <c r="R108" s="40"/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>
        <v>3.5372760000000012</v>
      </c>
      <c r="G109" s="39">
        <v>3.5372760000000012</v>
      </c>
      <c r="H109" s="39">
        <v>7.0773960000000002</v>
      </c>
      <c r="I109" s="39">
        <v>3.5372760000000012</v>
      </c>
      <c r="J109" s="39">
        <v>1.2281059999999999</v>
      </c>
      <c r="K109" s="39">
        <v>176.92070600000002</v>
      </c>
      <c r="L109" s="39">
        <v>7.0773960000000002</v>
      </c>
      <c r="M109" s="39">
        <v>3.5372760000000012</v>
      </c>
      <c r="N109" s="40">
        <v>0.7080249999999999</v>
      </c>
      <c r="O109" s="38"/>
      <c r="P109" s="39"/>
      <c r="Q109" s="39"/>
      <c r="R109" s="40"/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/>
      <c r="P110" s="39"/>
      <c r="Q110" s="39"/>
      <c r="R110" s="40"/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6.2681191133521352</v>
      </c>
      <c r="G114" s="39">
        <v>1.8843262652249615</v>
      </c>
      <c r="H114" s="39">
        <v>4.0042287191089425</v>
      </c>
      <c r="I114" s="39">
        <v>8.3379843482547145</v>
      </c>
      <c r="J114" s="39">
        <v>0.55092277712545645</v>
      </c>
      <c r="K114" s="39">
        <v>400.41119219652325</v>
      </c>
      <c r="L114" s="39">
        <v>7.1605249168975336</v>
      </c>
      <c r="M114" s="39">
        <v>3.2364264634283457</v>
      </c>
      <c r="N114" s="40">
        <v>137.86727421252942</v>
      </c>
      <c r="O114" s="38"/>
      <c r="P114" s="39"/>
      <c r="Q114" s="39"/>
      <c r="R114" s="40"/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3099.8656579411199</v>
      </c>
      <c r="G116" s="42">
        <f t="shared" si="15"/>
        <v>10674.925599119033</v>
      </c>
      <c r="H116" s="42">
        <f t="shared" si="15"/>
        <v>7099.5260958366052</v>
      </c>
      <c r="I116" s="42">
        <f t="shared" si="15"/>
        <v>5846.23429419892</v>
      </c>
      <c r="J116" s="42">
        <f t="shared" si="15"/>
        <v>3646.202649850869</v>
      </c>
      <c r="K116" s="42">
        <f t="shared" si="15"/>
        <v>36084.693896462893</v>
      </c>
      <c r="L116" s="42">
        <f t="shared" si="15"/>
        <v>45355.226981287356</v>
      </c>
      <c r="M116" s="42">
        <f t="shared" si="15"/>
        <v>900.78724492743754</v>
      </c>
      <c r="N116" s="43">
        <f t="shared" si="15"/>
        <v>58649.616682975582</v>
      </c>
      <c r="O116" s="41">
        <f t="shared" si="15"/>
        <v>0</v>
      </c>
      <c r="P116" s="42">
        <f t="shared" si="15"/>
        <v>0</v>
      </c>
      <c r="Q116" s="42">
        <f t="shared" si="15"/>
        <v>0</v>
      </c>
      <c r="R116" s="43">
        <f t="shared" si="15"/>
        <v>0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8.8358269999999989E-2</v>
      </c>
      <c r="G121" s="17">
        <f t="shared" si="17"/>
        <v>0.30925394500000003</v>
      </c>
      <c r="H121" s="17">
        <f t="shared" si="17"/>
        <v>1.5462697249999999</v>
      </c>
      <c r="I121" s="17">
        <f t="shared" si="17"/>
        <v>0.66268702499999999</v>
      </c>
      <c r="J121" s="17">
        <f t="shared" si="17"/>
        <v>0.35343307999999996</v>
      </c>
      <c r="K121" s="17">
        <f t="shared" si="17"/>
        <v>2.9158229100000002</v>
      </c>
      <c r="L121" s="17">
        <f t="shared" si="17"/>
        <v>1.5020905899999999</v>
      </c>
      <c r="M121" s="17">
        <f t="shared" si="17"/>
        <v>8.8358269999999989E-2</v>
      </c>
      <c r="N121" s="19">
        <f t="shared" si="17"/>
        <v>0.57432875500000002</v>
      </c>
      <c r="O121" s="16">
        <f t="shared" si="17"/>
        <v>0</v>
      </c>
      <c r="P121" s="17">
        <f t="shared" si="17"/>
        <v>0</v>
      </c>
      <c r="Q121" s="17">
        <f>SUM(Q122:Q126)</f>
        <v>0</v>
      </c>
      <c r="R121" s="19">
        <f t="shared" si="17"/>
        <v>0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8.8358269999999989E-2</v>
      </c>
      <c r="G123" s="102">
        <v>0.30925394500000003</v>
      </c>
      <c r="H123" s="102">
        <v>1.5462697249999999</v>
      </c>
      <c r="I123" s="102">
        <v>0.66268702499999999</v>
      </c>
      <c r="J123" s="102">
        <v>0.35343307999999996</v>
      </c>
      <c r="K123" s="102">
        <v>2.9158229100000002</v>
      </c>
      <c r="L123" s="102">
        <v>1.5020905899999999</v>
      </c>
      <c r="M123" s="102">
        <v>8.8358269999999989E-2</v>
      </c>
      <c r="N123" s="103">
        <v>0.57432875500000002</v>
      </c>
      <c r="O123" s="38"/>
      <c r="P123" s="39"/>
      <c r="Q123" s="39"/>
      <c r="R123" s="40"/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/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129.15636196276279</v>
      </c>
      <c r="G128" s="17">
        <f t="shared" si="18"/>
        <v>1064.5542992763317</v>
      </c>
      <c r="H128" s="17">
        <f t="shared" si="18"/>
        <v>1280.7485764872131</v>
      </c>
      <c r="I128" s="17">
        <f t="shared" si="18"/>
        <v>733.56998685791632</v>
      </c>
      <c r="J128" s="17">
        <f t="shared" si="18"/>
        <v>774.08945472250161</v>
      </c>
      <c r="K128" s="17">
        <f t="shared" si="18"/>
        <v>4188.5443942836237</v>
      </c>
      <c r="L128" s="17">
        <f t="shared" si="18"/>
        <v>27149.247167013782</v>
      </c>
      <c r="M128" s="17">
        <f t="shared" si="18"/>
        <v>97.658259000000001</v>
      </c>
      <c r="N128" s="19">
        <f t="shared" si="18"/>
        <v>19183.179868914231</v>
      </c>
      <c r="O128" s="16">
        <f t="shared" si="18"/>
        <v>0</v>
      </c>
      <c r="P128" s="17">
        <f t="shared" si="18"/>
        <v>0</v>
      </c>
      <c r="Q128" s="17">
        <f>SUM(Q129:Q138)</f>
        <v>0</v>
      </c>
      <c r="R128" s="19">
        <f t="shared" si="18"/>
        <v>0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/>
      <c r="P129" s="39"/>
      <c r="Q129" s="39"/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2.3129784799999999</v>
      </c>
      <c r="I130" s="39"/>
      <c r="J130" s="39"/>
      <c r="K130" s="39"/>
      <c r="L130" s="39"/>
      <c r="M130" s="39"/>
      <c r="N130" s="40">
        <v>4.6638746400000004</v>
      </c>
      <c r="O130" s="38"/>
      <c r="P130" s="39"/>
      <c r="Q130" s="39"/>
      <c r="R130" s="40"/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0.26541978999999999</v>
      </c>
      <c r="G131" s="39">
        <v>3.0713320800000001E-3</v>
      </c>
      <c r="H131" s="39">
        <v>17.783395930000001</v>
      </c>
      <c r="I131" s="39">
        <v>0.45500963999999999</v>
      </c>
      <c r="J131" s="39">
        <v>7.5835420000000001E-2</v>
      </c>
      <c r="K131" s="39"/>
      <c r="L131" s="39">
        <v>0.53084794000000002</v>
      </c>
      <c r="M131" s="39"/>
      <c r="N131" s="40">
        <v>32.078357279999999</v>
      </c>
      <c r="O131" s="38"/>
      <c r="P131" s="39"/>
      <c r="Q131" s="39"/>
      <c r="R131" s="40"/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2.2989999999999999</v>
      </c>
      <c r="G134" s="39">
        <v>5.1130000000000004</v>
      </c>
      <c r="H134" s="39">
        <v>60.595999999999997</v>
      </c>
      <c r="I134" s="39">
        <v>11.073</v>
      </c>
      <c r="J134" s="39">
        <v>5.27</v>
      </c>
      <c r="K134" s="39">
        <v>31.923999999999999</v>
      </c>
      <c r="L134" s="39">
        <v>14.586</v>
      </c>
      <c r="M134" s="39">
        <v>11.381679</v>
      </c>
      <c r="N134" s="40">
        <v>72.2</v>
      </c>
      <c r="O134" s="38"/>
      <c r="P134" s="39"/>
      <c r="Q134" s="39"/>
      <c r="R134" s="40"/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64.398942000000005</v>
      </c>
      <c r="G135" s="39">
        <v>969.95941400000015</v>
      </c>
      <c r="H135" s="39">
        <v>834.80113400000005</v>
      </c>
      <c r="I135" s="39">
        <v>159.00974000000005</v>
      </c>
      <c r="J135" s="39">
        <v>604.23701199999994</v>
      </c>
      <c r="K135" s="39">
        <v>3219.947236</v>
      </c>
      <c r="L135" s="39">
        <v>11925.730502999997</v>
      </c>
      <c r="M135" s="39"/>
      <c r="N135" s="40">
        <v>18286.120097000006</v>
      </c>
      <c r="O135" s="38"/>
      <c r="P135" s="39"/>
      <c r="Q135" s="39"/>
      <c r="R135" s="40"/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11.17739312676277</v>
      </c>
      <c r="G136" s="39">
        <v>11.17739312676277</v>
      </c>
      <c r="H136" s="39">
        <v>22.354786253525539</v>
      </c>
      <c r="I136" s="39">
        <v>11.17739312676277</v>
      </c>
      <c r="J136" s="39">
        <v>3.8019587562573349</v>
      </c>
      <c r="K136" s="39">
        <v>558.77826325940168</v>
      </c>
      <c r="L136" s="39">
        <v>22.354786253525539</v>
      </c>
      <c r="M136" s="39"/>
      <c r="N136" s="40">
        <v>2.2391343696062429</v>
      </c>
      <c r="O136" s="38"/>
      <c r="P136" s="39"/>
      <c r="Q136" s="39"/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51.015607046</v>
      </c>
      <c r="G137" s="39">
        <v>78.301420817488633</v>
      </c>
      <c r="H137" s="39">
        <v>342.90028182368758</v>
      </c>
      <c r="I137" s="39">
        <v>551.8548440911535</v>
      </c>
      <c r="J137" s="39">
        <v>160.70464854624433</v>
      </c>
      <c r="K137" s="39">
        <v>377.89489502422163</v>
      </c>
      <c r="L137" s="39">
        <v>15186.045029820261</v>
      </c>
      <c r="M137" s="39">
        <v>86.276579999999996</v>
      </c>
      <c r="N137" s="40">
        <v>785.8784056246194</v>
      </c>
      <c r="O137" s="38"/>
      <c r="P137" s="39"/>
      <c r="Q137" s="39"/>
      <c r="R137" s="40"/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1098.429858</v>
      </c>
      <c r="G140" s="17">
        <f t="shared" si="19"/>
        <v>254.10034200000001</v>
      </c>
      <c r="H140" s="17">
        <f t="shared" si="19"/>
        <v>5219.7109499999997</v>
      </c>
      <c r="I140" s="17">
        <f t="shared" si="19"/>
        <v>9475.1139819999989</v>
      </c>
      <c r="J140" s="17">
        <f t="shared" si="19"/>
        <v>247.86356599999999</v>
      </c>
      <c r="K140" s="17">
        <f t="shared" si="19"/>
        <v>221.75420599999998</v>
      </c>
      <c r="L140" s="17">
        <f t="shared" si="19"/>
        <v>4609.8622219999988</v>
      </c>
      <c r="M140" s="17">
        <f t="shared" si="19"/>
        <v>0</v>
      </c>
      <c r="N140" s="19">
        <f t="shared" si="19"/>
        <v>4380.8817799999997</v>
      </c>
      <c r="O140" s="16">
        <f t="shared" si="19"/>
        <v>0</v>
      </c>
      <c r="P140" s="17">
        <f t="shared" si="19"/>
        <v>0</v>
      </c>
      <c r="Q140" s="17">
        <f>SUM(Q141:Q149)</f>
        <v>0</v>
      </c>
      <c r="R140" s="19">
        <f t="shared" si="19"/>
        <v>0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/>
      <c r="P141" s="39"/>
      <c r="Q141" s="39"/>
      <c r="R141" s="40"/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4.1785380000000005</v>
      </c>
      <c r="G142" s="39">
        <v>1.7908019999999998</v>
      </c>
      <c r="H142" s="39">
        <v>1.14795</v>
      </c>
      <c r="I142" s="39">
        <v>2.2499820000000001</v>
      </c>
      <c r="J142" s="39"/>
      <c r="K142" s="39">
        <v>0.55101599999999995</v>
      </c>
      <c r="L142" s="39">
        <v>58.958711999999998</v>
      </c>
      <c r="M142" s="39"/>
      <c r="N142" s="40">
        <v>285.15078</v>
      </c>
      <c r="O142" s="38"/>
      <c r="P142" s="39"/>
      <c r="Q142" s="39"/>
      <c r="R142" s="40"/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/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1094.2513200000001</v>
      </c>
      <c r="G149" s="39">
        <v>252.30954</v>
      </c>
      <c r="H149" s="39">
        <v>5218.5630000000001</v>
      </c>
      <c r="I149" s="39">
        <v>9472.8639999999996</v>
      </c>
      <c r="J149" s="39">
        <v>247.86356599999999</v>
      </c>
      <c r="K149" s="39">
        <v>221.20318999999998</v>
      </c>
      <c r="L149" s="39">
        <v>4550.9035099999992</v>
      </c>
      <c r="M149" s="39"/>
      <c r="N149" s="40">
        <v>4095.7309999999998</v>
      </c>
      <c r="O149" s="38"/>
      <c r="P149" s="39"/>
      <c r="Q149" s="39"/>
      <c r="R149" s="40"/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1797.6084000000001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0</v>
      </c>
      <c r="P155" s="17">
        <f t="shared" si="21"/>
        <v>0</v>
      </c>
      <c r="Q155" s="17">
        <f>SUM(Q156:Q171)</f>
        <v>0</v>
      </c>
      <c r="R155" s="19">
        <f t="shared" si="21"/>
        <v>0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/>
      <c r="P159" s="39"/>
      <c r="Q159" s="39"/>
      <c r="R159" s="40"/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/>
      <c r="P160" s="39"/>
      <c r="Q160" s="39"/>
      <c r="R160" s="40"/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/>
      <c r="P161" s="39"/>
      <c r="Q161" s="39"/>
      <c r="R161" s="40"/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/>
      <c r="P162" s="39"/>
      <c r="Q162" s="39"/>
      <c r="R162" s="40"/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/>
      <c r="P163" s="39"/>
      <c r="Q163" s="39"/>
      <c r="R163" s="40"/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/>
      <c r="P164" s="39"/>
      <c r="Q164" s="39"/>
      <c r="R164" s="40"/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/>
      <c r="P165" s="39"/>
      <c r="Q165" s="39"/>
      <c r="R165" s="40"/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/>
      <c r="P167" s="39"/>
      <c r="Q167" s="39"/>
      <c r="R167" s="40"/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1797.6084000000001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/>
      <c r="P169" s="39"/>
      <c r="Q169" s="39"/>
      <c r="R169" s="40"/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0</v>
      </c>
      <c r="P173" s="17">
        <f t="shared" si="22"/>
        <v>0</v>
      </c>
      <c r="Q173" s="17">
        <f>SUM(Q174:Q199)</f>
        <v>0</v>
      </c>
      <c r="R173" s="19">
        <f t="shared" si="22"/>
        <v>0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/>
      <c r="P179" s="39"/>
      <c r="Q179" s="39"/>
      <c r="R179" s="40"/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/>
      <c r="P180" s="39"/>
      <c r="Q180" s="39"/>
      <c r="R180" s="40"/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/>
      <c r="P181" s="39"/>
      <c r="Q181" s="39"/>
      <c r="R181" s="40"/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/>
      <c r="P182" s="39"/>
      <c r="Q182" s="39"/>
      <c r="R182" s="40"/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/>
      <c r="P184" s="39"/>
      <c r="Q184" s="39"/>
      <c r="R184" s="40"/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/>
      <c r="P190" s="39"/>
      <c r="Q190" s="39"/>
      <c r="R190" s="40"/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632.65785700000004</v>
      </c>
      <c r="G204" s="17">
        <f t="shared" ref="G204:R204" si="24">SUM(G205:G226)</f>
        <v>290.84088800000006</v>
      </c>
      <c r="H204" s="17">
        <f t="shared" si="24"/>
        <v>793.51931300000001</v>
      </c>
      <c r="I204" s="17">
        <f t="shared" si="24"/>
        <v>12.352005999999999</v>
      </c>
      <c r="J204" s="17">
        <f t="shared" si="24"/>
        <v>2.3742799999999997</v>
      </c>
      <c r="K204" s="17">
        <f t="shared" si="24"/>
        <v>1061.692464</v>
      </c>
      <c r="L204" s="17">
        <f t="shared" si="24"/>
        <v>6446.4697669999996</v>
      </c>
      <c r="M204" s="17">
        <f t="shared" si="24"/>
        <v>3059.0263090000003</v>
      </c>
      <c r="N204" s="19">
        <f t="shared" si="24"/>
        <v>334.60671200000007</v>
      </c>
      <c r="O204" s="16">
        <f t="shared" si="24"/>
        <v>0</v>
      </c>
      <c r="P204" s="17">
        <f t="shared" si="24"/>
        <v>0</v>
      </c>
      <c r="Q204" s="17">
        <f t="shared" si="24"/>
        <v>0</v>
      </c>
      <c r="R204" s="19">
        <f t="shared" si="24"/>
        <v>0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/>
      <c r="P206" s="39"/>
      <c r="Q206" s="39"/>
      <c r="R206" s="40"/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/>
      <c r="P207" s="39"/>
      <c r="Q207" s="39"/>
      <c r="R207" s="40"/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/>
      <c r="P213" s="39"/>
      <c r="Q213" s="39"/>
      <c r="R213" s="40"/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/>
      <c r="P214" s="39"/>
      <c r="Q214" s="39"/>
      <c r="R214" s="40"/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632.65785700000004</v>
      </c>
      <c r="G216" s="39">
        <v>289.06218800000005</v>
      </c>
      <c r="H216" s="39">
        <v>793.51931300000001</v>
      </c>
      <c r="I216" s="39">
        <v>12.352005999999999</v>
      </c>
      <c r="J216" s="39">
        <v>2.3742799999999997</v>
      </c>
      <c r="K216" s="39">
        <v>1061.692464</v>
      </c>
      <c r="L216" s="39">
        <v>6003.9008169999997</v>
      </c>
      <c r="M216" s="39">
        <v>3059.0263090000003</v>
      </c>
      <c r="N216" s="40">
        <v>334.60671200000007</v>
      </c>
      <c r="O216" s="38"/>
      <c r="P216" s="39"/>
      <c r="Q216" s="39"/>
      <c r="R216" s="40"/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/>
      <c r="P217" s="39"/>
      <c r="Q217" s="39"/>
      <c r="R217" s="40"/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>
        <v>1.7786999999999999</v>
      </c>
      <c r="H218" s="39"/>
      <c r="I218" s="39"/>
      <c r="J218" s="39"/>
      <c r="K218" s="39"/>
      <c r="L218" s="39">
        <v>442.56894999999997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/>
      <c r="P222" s="39"/>
      <c r="Q222" s="39"/>
      <c r="R222" s="40"/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/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/>
      <c r="P224" s="39"/>
      <c r="Q224" s="39"/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/>
      <c r="P225" s="39"/>
      <c r="Q225" s="39"/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/>
      <c r="P236" s="17"/>
      <c r="Q236" s="17"/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1860.3324352327629</v>
      </c>
      <c r="G238" s="42">
        <f t="shared" si="26"/>
        <v>1609.8047832213317</v>
      </c>
      <c r="H238" s="42">
        <f t="shared" si="26"/>
        <v>7295.5251092122116</v>
      </c>
      <c r="I238" s="42">
        <f t="shared" si="26"/>
        <v>10221.698661882914</v>
      </c>
      <c r="J238" s="42">
        <f t="shared" si="26"/>
        <v>2822.2891338025015</v>
      </c>
      <c r="K238" s="42">
        <f t="shared" si="26"/>
        <v>5474.9068871936242</v>
      </c>
      <c r="L238" s="42">
        <f t="shared" si="26"/>
        <v>38207.081246603782</v>
      </c>
      <c r="M238" s="42">
        <f t="shared" si="26"/>
        <v>3156.77292627</v>
      </c>
      <c r="N238" s="43">
        <f t="shared" si="26"/>
        <v>23899.24268966923</v>
      </c>
      <c r="O238" s="41">
        <f t="shared" si="26"/>
        <v>0</v>
      </c>
      <c r="P238" s="42">
        <f t="shared" si="26"/>
        <v>0</v>
      </c>
      <c r="Q238" s="42">
        <f t="shared" si="26"/>
        <v>0</v>
      </c>
      <c r="R238" s="43">
        <f t="shared" si="26"/>
        <v>0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0</v>
      </c>
      <c r="P243" s="17">
        <f t="shared" si="28"/>
        <v>0</v>
      </c>
      <c r="Q243" s="17">
        <f>SUM(Q244:Q246)</f>
        <v>0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/>
      <c r="P244" s="39"/>
      <c r="Q244" s="39"/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0</v>
      </c>
      <c r="P272" s="42">
        <f t="shared" si="34"/>
        <v>0</v>
      </c>
      <c r="Q272" s="42">
        <f t="shared" si="34"/>
        <v>0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221.08329000000009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221.08329000000009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3.0659999999999997E-3</v>
      </c>
      <c r="G336" s="17">
        <f t="shared" ref="G336:R336" si="42">SUM(G337:G339)</f>
        <v>115.00181200000002</v>
      </c>
      <c r="H336" s="17">
        <f t="shared" si="42"/>
        <v>3.5962000000000001E-2</v>
      </c>
      <c r="I336" s="17">
        <f t="shared" si="42"/>
        <v>116.02188000000002</v>
      </c>
      <c r="J336" s="17">
        <f t="shared" si="42"/>
        <v>1.3799999999999991E-4</v>
      </c>
      <c r="K336" s="17">
        <f t="shared" si="42"/>
        <v>57.568356000000009</v>
      </c>
      <c r="L336" s="17">
        <f t="shared" si="42"/>
        <v>1.8072239999999999</v>
      </c>
      <c r="M336" s="17">
        <f t="shared" si="42"/>
        <v>0</v>
      </c>
      <c r="N336" s="19">
        <f t="shared" si="42"/>
        <v>58.098535000000005</v>
      </c>
      <c r="O336" s="16">
        <f t="shared" si="42"/>
        <v>0</v>
      </c>
      <c r="P336" s="17">
        <f t="shared" si="42"/>
        <v>0</v>
      </c>
      <c r="Q336" s="17">
        <f t="shared" si="42"/>
        <v>0</v>
      </c>
      <c r="R336" s="19">
        <f t="shared" si="42"/>
        <v>0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3.0659999999999997E-3</v>
      </c>
      <c r="G337" s="23">
        <v>3.412000000000001E-3</v>
      </c>
      <c r="H337" s="23">
        <v>3.5962000000000001E-2</v>
      </c>
      <c r="I337" s="23">
        <v>1.0234800000000002</v>
      </c>
      <c r="J337" s="23">
        <v>1.3799999999999991E-4</v>
      </c>
      <c r="K337" s="23">
        <v>6.9156000000000023E-2</v>
      </c>
      <c r="L337" s="23">
        <v>1.8072239999999999</v>
      </c>
      <c r="M337" s="23"/>
      <c r="N337" s="24">
        <v>0.59933499999999984</v>
      </c>
      <c r="O337" s="22"/>
      <c r="P337" s="23"/>
      <c r="Q337" s="23"/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114.99840000000002</v>
      </c>
      <c r="H338" s="23"/>
      <c r="I338" s="23">
        <v>114.99840000000002</v>
      </c>
      <c r="J338" s="23"/>
      <c r="K338" s="23">
        <v>57.499200000000009</v>
      </c>
      <c r="L338" s="23"/>
      <c r="M338" s="23"/>
      <c r="N338" s="24">
        <v>57.499200000000009</v>
      </c>
      <c r="O338" s="22"/>
      <c r="P338" s="23"/>
      <c r="Q338" s="23"/>
      <c r="R338" s="24"/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3.0659999999999997E-3</v>
      </c>
      <c r="G341" s="27">
        <f t="shared" si="43"/>
        <v>115.00181200000002</v>
      </c>
      <c r="H341" s="27">
        <f t="shared" si="43"/>
        <v>3.5962000000000001E-2</v>
      </c>
      <c r="I341" s="27">
        <f t="shared" si="43"/>
        <v>116.02188000000002</v>
      </c>
      <c r="J341" s="27">
        <f t="shared" si="43"/>
        <v>221.08342800000008</v>
      </c>
      <c r="K341" s="27">
        <f t="shared" si="43"/>
        <v>57.568356000000009</v>
      </c>
      <c r="L341" s="27">
        <f t="shared" si="43"/>
        <v>1.8072239999999999</v>
      </c>
      <c r="M341" s="27">
        <f t="shared" si="43"/>
        <v>0</v>
      </c>
      <c r="N341" s="28">
        <f t="shared" si="43"/>
        <v>58.098535000000005</v>
      </c>
      <c r="O341" s="26">
        <f t="shared" si="43"/>
        <v>0</v>
      </c>
      <c r="P341" s="27">
        <f t="shared" si="43"/>
        <v>0</v>
      </c>
      <c r="Q341" s="27">
        <f t="shared" si="43"/>
        <v>0</v>
      </c>
      <c r="R341" s="28">
        <f t="shared" si="43"/>
        <v>0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2.8652230000000003</v>
      </c>
      <c r="G346" s="17">
        <f t="shared" si="45"/>
        <v>119.19879100000003</v>
      </c>
      <c r="H346" s="17">
        <f t="shared" si="45"/>
        <v>575.36218400000007</v>
      </c>
      <c r="I346" s="17">
        <f t="shared" si="45"/>
        <v>20077.303021000003</v>
      </c>
      <c r="J346" s="17">
        <f t="shared" si="45"/>
        <v>91.009333000000012</v>
      </c>
      <c r="K346" s="17">
        <f t="shared" si="45"/>
        <v>840.73060500000031</v>
      </c>
      <c r="L346" s="17">
        <f t="shared" si="45"/>
        <v>560190.26712600002</v>
      </c>
      <c r="M346" s="17">
        <f t="shared" si="45"/>
        <v>118.849074</v>
      </c>
      <c r="N346" s="19">
        <f t="shared" si="45"/>
        <v>11923.377604000001</v>
      </c>
      <c r="O346" s="16">
        <f t="shared" si="45"/>
        <v>0</v>
      </c>
      <c r="P346" s="17">
        <f t="shared" si="45"/>
        <v>0</v>
      </c>
      <c r="Q346" s="17">
        <f>SUM(Q347:Q349)</f>
        <v>0</v>
      </c>
      <c r="R346" s="19">
        <f t="shared" si="45"/>
        <v>0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0.99753999999999998</v>
      </c>
      <c r="G347" s="23">
        <v>51.170653000000023</v>
      </c>
      <c r="H347" s="23">
        <v>241.54352800000001</v>
      </c>
      <c r="I347" s="23">
        <v>8640.5758070000011</v>
      </c>
      <c r="J347" s="23">
        <v>31.873792999999999</v>
      </c>
      <c r="K347" s="23">
        <v>360.30256400000013</v>
      </c>
      <c r="L347" s="23">
        <v>193349.26907100002</v>
      </c>
      <c r="M347" s="23">
        <v>51.010405000000006</v>
      </c>
      <c r="N347" s="24">
        <v>5106.6618589999998</v>
      </c>
      <c r="O347" s="22"/>
      <c r="P347" s="23"/>
      <c r="Q347" s="23"/>
      <c r="R347" s="24"/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0.41677299999999984</v>
      </c>
      <c r="G348" s="23">
        <v>22.269753999999999</v>
      </c>
      <c r="H348" s="23">
        <v>104.11220100000003</v>
      </c>
      <c r="I348" s="23">
        <v>3761.386656000001</v>
      </c>
      <c r="J348" s="23">
        <v>13.111093</v>
      </c>
      <c r="K348" s="23">
        <v>156.80173600000003</v>
      </c>
      <c r="L348" s="23">
        <v>82618.021879999986</v>
      </c>
      <c r="M348" s="23">
        <v>22.194614999999999</v>
      </c>
      <c r="N348" s="24">
        <v>2220.7546340000004</v>
      </c>
      <c r="O348" s="22"/>
      <c r="P348" s="23"/>
      <c r="Q348" s="23"/>
      <c r="R348" s="24"/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1.4509100000000001</v>
      </c>
      <c r="G349" s="23">
        <v>45.758384000000007</v>
      </c>
      <c r="H349" s="23">
        <v>229.70645500000001</v>
      </c>
      <c r="I349" s="23">
        <v>7675.3405580000008</v>
      </c>
      <c r="J349" s="23">
        <v>46.024447000000009</v>
      </c>
      <c r="K349" s="23">
        <v>323.62630500000012</v>
      </c>
      <c r="L349" s="23">
        <v>284222.97617500008</v>
      </c>
      <c r="M349" s="23">
        <v>45.64405399999999</v>
      </c>
      <c r="N349" s="24">
        <v>4595.9611109999996</v>
      </c>
      <c r="O349" s="22"/>
      <c r="P349" s="23"/>
      <c r="Q349" s="23"/>
      <c r="R349" s="24"/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0.27475300000000002</v>
      </c>
      <c r="G351" s="17">
        <f t="shared" si="46"/>
        <v>15.061947000000002</v>
      </c>
      <c r="H351" s="17">
        <f t="shared" si="46"/>
        <v>80.341181999999989</v>
      </c>
      <c r="I351" s="17">
        <f t="shared" si="46"/>
        <v>2555.6317100000001</v>
      </c>
      <c r="J351" s="17">
        <f t="shared" si="46"/>
        <v>12.390813000000001</v>
      </c>
      <c r="K351" s="17">
        <f t="shared" si="46"/>
        <v>105.33057800000002</v>
      </c>
      <c r="L351" s="17">
        <f t="shared" si="46"/>
        <v>21025.732784000003</v>
      </c>
      <c r="M351" s="17">
        <f t="shared" si="46"/>
        <v>15.088706999999996</v>
      </c>
      <c r="N351" s="19">
        <f t="shared" si="46"/>
        <v>1515.1095669999995</v>
      </c>
      <c r="O351" s="16">
        <f t="shared" si="46"/>
        <v>0</v>
      </c>
      <c r="P351" s="17">
        <f t="shared" si="46"/>
        <v>0</v>
      </c>
      <c r="Q351" s="17">
        <f>SUM(Q352:Q354)</f>
        <v>0</v>
      </c>
      <c r="R351" s="19">
        <f t="shared" si="46"/>
        <v>0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0.11402000000000001</v>
      </c>
      <c r="G352" s="23">
        <v>6.5488920000000013</v>
      </c>
      <c r="H352" s="23">
        <v>35.034284999999997</v>
      </c>
      <c r="I352" s="23">
        <v>1111.9387270000002</v>
      </c>
      <c r="J352" s="23">
        <v>5.3042379999999998</v>
      </c>
      <c r="K352" s="23">
        <v>45.767105000000008</v>
      </c>
      <c r="L352" s="23">
        <v>7277.2324100000014</v>
      </c>
      <c r="M352" s="23">
        <v>6.5620639999999968</v>
      </c>
      <c r="N352" s="24">
        <v>658.79404399999976</v>
      </c>
      <c r="O352" s="22"/>
      <c r="P352" s="23"/>
      <c r="Q352" s="23"/>
      <c r="R352" s="24"/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3.7995000000000001E-2</v>
      </c>
      <c r="G353" s="23">
        <v>2.956893</v>
      </c>
      <c r="H353" s="23">
        <v>14.721599999999995</v>
      </c>
      <c r="I353" s="23">
        <v>502.4569919999999</v>
      </c>
      <c r="J353" s="23">
        <v>1.687956</v>
      </c>
      <c r="K353" s="23">
        <v>20.683032999999998</v>
      </c>
      <c r="L353" s="23">
        <v>3133.9657660000016</v>
      </c>
      <c r="M353" s="23">
        <v>2.9562359999999996</v>
      </c>
      <c r="N353" s="24">
        <v>295.71885399999996</v>
      </c>
      <c r="O353" s="22"/>
      <c r="P353" s="23"/>
      <c r="Q353" s="23"/>
      <c r="R353" s="24"/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0.12273800000000001</v>
      </c>
      <c r="G354" s="23">
        <v>5.5561620000000005</v>
      </c>
      <c r="H354" s="23">
        <v>30.585296999999997</v>
      </c>
      <c r="I354" s="23">
        <v>941.23599100000001</v>
      </c>
      <c r="J354" s="23">
        <v>5.3986190000000018</v>
      </c>
      <c r="K354" s="23">
        <v>38.880440000000007</v>
      </c>
      <c r="L354" s="23">
        <v>10614.534608</v>
      </c>
      <c r="M354" s="23">
        <v>5.5704070000000003</v>
      </c>
      <c r="N354" s="24">
        <v>560.59666899999991</v>
      </c>
      <c r="O354" s="22"/>
      <c r="P354" s="23"/>
      <c r="Q354" s="23"/>
      <c r="R354" s="24"/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0.60327099999999978</v>
      </c>
      <c r="G356" s="17">
        <f t="shared" si="47"/>
        <v>23.930249000000003</v>
      </c>
      <c r="H356" s="17">
        <f t="shared" si="47"/>
        <v>150.74941699999999</v>
      </c>
      <c r="I356" s="17">
        <f t="shared" si="47"/>
        <v>4065.7393529999999</v>
      </c>
      <c r="J356" s="17">
        <f t="shared" si="47"/>
        <v>31.966879000000006</v>
      </c>
      <c r="K356" s="17">
        <f t="shared" si="47"/>
        <v>166.45255400000002</v>
      </c>
      <c r="L356" s="17">
        <f t="shared" si="47"/>
        <v>3683.5349589999996</v>
      </c>
      <c r="M356" s="17">
        <f t="shared" si="47"/>
        <v>24.128101000000001</v>
      </c>
      <c r="N356" s="19">
        <f t="shared" si="47"/>
        <v>2441.372167</v>
      </c>
      <c r="O356" s="16">
        <f t="shared" si="47"/>
        <v>0</v>
      </c>
      <c r="P356" s="17">
        <f t="shared" si="47"/>
        <v>0</v>
      </c>
      <c r="Q356" s="17">
        <f>SUM(Q357:Q359)</f>
        <v>0</v>
      </c>
      <c r="R356" s="19">
        <f t="shared" si="47"/>
        <v>0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0.38222099999999987</v>
      </c>
      <c r="G357" s="23">
        <v>14.400104000000002</v>
      </c>
      <c r="H357" s="23">
        <v>92.315971999999988</v>
      </c>
      <c r="I357" s="23">
        <v>2446.0394969999998</v>
      </c>
      <c r="J357" s="23">
        <v>20.257628000000004</v>
      </c>
      <c r="K357" s="23">
        <v>100.13387600000003</v>
      </c>
      <c r="L357" s="23">
        <v>2297.0965139999998</v>
      </c>
      <c r="M357" s="23">
        <v>14.528887000000001</v>
      </c>
      <c r="N357" s="24">
        <v>1471.6255769999998</v>
      </c>
      <c r="O357" s="22"/>
      <c r="P357" s="23"/>
      <c r="Q357" s="23"/>
      <c r="R357" s="24"/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0.11988299999999995</v>
      </c>
      <c r="G358" s="23">
        <v>4.2249500000000006</v>
      </c>
      <c r="H358" s="23">
        <v>27.727075000000003</v>
      </c>
      <c r="I358" s="23">
        <v>717.44226099999992</v>
      </c>
      <c r="J358" s="23">
        <v>6.353886000000001</v>
      </c>
      <c r="K358" s="23">
        <v>29.367426999999999</v>
      </c>
      <c r="L358" s="23">
        <v>720.49149700000009</v>
      </c>
      <c r="M358" s="23">
        <v>4.2666240000000011</v>
      </c>
      <c r="N358" s="24">
        <v>432.78244300000006</v>
      </c>
      <c r="O358" s="22"/>
      <c r="P358" s="23"/>
      <c r="Q358" s="23"/>
      <c r="R358" s="24"/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0.10116700000000001</v>
      </c>
      <c r="G359" s="23">
        <v>5.3051950000000003</v>
      </c>
      <c r="H359" s="23">
        <v>30.706369999999993</v>
      </c>
      <c r="I359" s="23">
        <v>902.25759499999981</v>
      </c>
      <c r="J359" s="23">
        <v>5.3553649999999999</v>
      </c>
      <c r="K359" s="23">
        <v>36.951250999999992</v>
      </c>
      <c r="L359" s="23">
        <v>665.94694799999991</v>
      </c>
      <c r="M359" s="23">
        <v>5.3325900000000006</v>
      </c>
      <c r="N359" s="24">
        <v>536.96414700000003</v>
      </c>
      <c r="O359" s="22"/>
      <c r="P359" s="23"/>
      <c r="Q359" s="23"/>
      <c r="R359" s="24"/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1.5180999999999998E-2</v>
      </c>
      <c r="G361" s="17">
        <v>9.067813000000001</v>
      </c>
      <c r="H361" s="17">
        <v>38.456478000000004</v>
      </c>
      <c r="I361" s="17">
        <v>1545.596888</v>
      </c>
      <c r="J361" s="17">
        <v>0.44029399999999996</v>
      </c>
      <c r="K361" s="17">
        <v>63.460643999999988</v>
      </c>
      <c r="L361" s="17">
        <v>3342.8400529999994</v>
      </c>
      <c r="M361" s="17">
        <v>9.0280909999999999</v>
      </c>
      <c r="N361" s="19">
        <v>895.91839700000003</v>
      </c>
      <c r="O361" s="16"/>
      <c r="P361" s="17"/>
      <c r="Q361" s="17"/>
      <c r="R361" s="19"/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8.4727999999999998E-2</v>
      </c>
      <c r="G363" s="17">
        <f t="shared" si="48"/>
        <v>1.5514379999999999</v>
      </c>
      <c r="H363" s="17">
        <f t="shared" si="48"/>
        <v>8.0737740000000002</v>
      </c>
      <c r="I363" s="17">
        <f t="shared" si="48"/>
        <v>256.33133400000003</v>
      </c>
      <c r="J363" s="17">
        <f t="shared" si="48"/>
        <v>2.457001</v>
      </c>
      <c r="K363" s="17">
        <f t="shared" si="48"/>
        <v>11.104420000000001</v>
      </c>
      <c r="L363" s="17">
        <f t="shared" si="48"/>
        <v>18653.922718999998</v>
      </c>
      <c r="M363" s="17">
        <f t="shared" si="48"/>
        <v>1.5448759999999999</v>
      </c>
      <c r="N363" s="19">
        <f t="shared" si="48"/>
        <v>156.91378099999997</v>
      </c>
      <c r="O363" s="16">
        <f t="shared" si="48"/>
        <v>0</v>
      </c>
      <c r="P363" s="17">
        <f t="shared" si="48"/>
        <v>0</v>
      </c>
      <c r="Q363" s="17">
        <f>SUM(Q364:Q366)</f>
        <v>0</v>
      </c>
      <c r="R363" s="19">
        <f t="shared" si="48"/>
        <v>0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1.823E-2</v>
      </c>
      <c r="G364" s="23">
        <v>0.28886000000000001</v>
      </c>
      <c r="H364" s="23">
        <v>1.5478820000000002</v>
      </c>
      <c r="I364" s="23">
        <v>47.483606000000009</v>
      </c>
      <c r="J364" s="23">
        <v>0.528617</v>
      </c>
      <c r="K364" s="23">
        <v>2.0748830000000003</v>
      </c>
      <c r="L364" s="23">
        <v>4013.3379870000003</v>
      </c>
      <c r="M364" s="23">
        <v>0.28764299999999998</v>
      </c>
      <c r="N364" s="24">
        <v>29.323896000000005</v>
      </c>
      <c r="O364" s="22"/>
      <c r="P364" s="23"/>
      <c r="Q364" s="23"/>
      <c r="R364" s="24"/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5.8540000000000007E-3</v>
      </c>
      <c r="G365" s="23">
        <v>0.12479299999999999</v>
      </c>
      <c r="H365" s="23">
        <v>0.63196100000000011</v>
      </c>
      <c r="I365" s="23">
        <v>20.713634000000003</v>
      </c>
      <c r="J365" s="23">
        <v>0.16977200000000001</v>
      </c>
      <c r="K365" s="23">
        <v>0.89033300000000037</v>
      </c>
      <c r="L365" s="23">
        <v>1288.9416550000001</v>
      </c>
      <c r="M365" s="23">
        <v>0.12426</v>
      </c>
      <c r="N365" s="24">
        <v>12.579368999999998</v>
      </c>
      <c r="O365" s="22"/>
      <c r="P365" s="23"/>
      <c r="Q365" s="23"/>
      <c r="R365" s="24"/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6.064399999999999E-2</v>
      </c>
      <c r="G366" s="23">
        <v>1.1377849999999998</v>
      </c>
      <c r="H366" s="23">
        <v>5.8939310000000003</v>
      </c>
      <c r="I366" s="23">
        <v>188.134094</v>
      </c>
      <c r="J366" s="23">
        <v>1.7586119999999998</v>
      </c>
      <c r="K366" s="23">
        <v>8.1392039999999994</v>
      </c>
      <c r="L366" s="23">
        <v>13351.643076999997</v>
      </c>
      <c r="M366" s="23">
        <v>1.132973</v>
      </c>
      <c r="N366" s="24">
        <v>115.01051599999997</v>
      </c>
      <c r="O366" s="22"/>
      <c r="P366" s="23"/>
      <c r="Q366" s="23"/>
      <c r="R366" s="24"/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58.395206999999992</v>
      </c>
      <c r="G370" s="17">
        <v>24.44875</v>
      </c>
      <c r="H370" s="17">
        <v>1842.5557520000002</v>
      </c>
      <c r="I370" s="17">
        <v>40231.969368999999</v>
      </c>
      <c r="J370" s="17"/>
      <c r="K370" s="17">
        <v>299.83410199999997</v>
      </c>
      <c r="L370" s="17">
        <v>5008.4823530000003</v>
      </c>
      <c r="M370" s="17">
        <v>45.129028000000005</v>
      </c>
      <c r="N370" s="19">
        <v>17745.845800999999</v>
      </c>
      <c r="O370" s="16"/>
      <c r="P370" s="17"/>
      <c r="Q370" s="17"/>
      <c r="R370" s="19"/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/>
      <c r="P372" s="17"/>
      <c r="Q372" s="17"/>
      <c r="R372" s="19"/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62.238362999999985</v>
      </c>
      <c r="G374" s="27">
        <f t="shared" si="49"/>
        <v>193.25898800000004</v>
      </c>
      <c r="H374" s="27">
        <f t="shared" si="49"/>
        <v>2695.5387870000004</v>
      </c>
      <c r="I374" s="27">
        <f t="shared" si="49"/>
        <v>68732.571674999999</v>
      </c>
      <c r="J374" s="27">
        <f t="shared" si="49"/>
        <v>138.26432000000003</v>
      </c>
      <c r="K374" s="27">
        <f t="shared" si="49"/>
        <v>1486.9129030000004</v>
      </c>
      <c r="L374" s="27">
        <f t="shared" si="49"/>
        <v>611904.77999399998</v>
      </c>
      <c r="M374" s="27">
        <f t="shared" si="49"/>
        <v>213.767877</v>
      </c>
      <c r="N374" s="28">
        <f t="shared" si="49"/>
        <v>34678.537317000002</v>
      </c>
      <c r="O374" s="26">
        <f t="shared" si="49"/>
        <v>0</v>
      </c>
      <c r="P374" s="27">
        <f t="shared" si="49"/>
        <v>0</v>
      </c>
      <c r="Q374" s="27">
        <f t="shared" si="49"/>
        <v>0</v>
      </c>
      <c r="R374" s="28">
        <f t="shared" si="49"/>
        <v>0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1.7941549999999997</v>
      </c>
      <c r="G379" s="17">
        <v>0.51288</v>
      </c>
      <c r="H379" s="17">
        <v>4.0566189999999995</v>
      </c>
      <c r="I379" s="17">
        <v>65.249107000000009</v>
      </c>
      <c r="J379" s="17">
        <v>1.5257619999999998</v>
      </c>
      <c r="K379" s="17">
        <v>44.617494000000008</v>
      </c>
      <c r="L379" s="17">
        <v>327.6038190000001</v>
      </c>
      <c r="M379" s="17">
        <v>4.4914740000000002</v>
      </c>
      <c r="N379" s="19">
        <v>67.128766999999982</v>
      </c>
      <c r="O379" s="16"/>
      <c r="P379" s="17"/>
      <c r="Q379" s="17"/>
      <c r="R379" s="19"/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1.0011110000000001</v>
      </c>
      <c r="H381" s="17">
        <f t="shared" si="51"/>
        <v>5.0055149999999999</v>
      </c>
      <c r="I381" s="17">
        <f t="shared" si="51"/>
        <v>170.18751800000001</v>
      </c>
      <c r="J381" s="17">
        <f t="shared" si="51"/>
        <v>0</v>
      </c>
      <c r="K381" s="17">
        <f t="shared" si="51"/>
        <v>7.0077189999999989</v>
      </c>
      <c r="L381" s="17">
        <f t="shared" si="51"/>
        <v>0</v>
      </c>
      <c r="M381" s="17">
        <f t="shared" si="51"/>
        <v>1.0011110000000001</v>
      </c>
      <c r="N381" s="19">
        <f t="shared" si="51"/>
        <v>100.11030099999996</v>
      </c>
      <c r="O381" s="16">
        <f t="shared" si="51"/>
        <v>0</v>
      </c>
      <c r="P381" s="17">
        <f t="shared" si="51"/>
        <v>0</v>
      </c>
      <c r="Q381" s="17">
        <f>SUM(Q382:Q384)</f>
        <v>0</v>
      </c>
      <c r="R381" s="19">
        <f t="shared" si="51"/>
        <v>0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5.6689000000000017E-2</v>
      </c>
      <c r="H382" s="23">
        <v>0.28342099999999998</v>
      </c>
      <c r="I382" s="23">
        <v>9.6363440000000011</v>
      </c>
      <c r="J382" s="23"/>
      <c r="K382" s="23">
        <v>0.396789</v>
      </c>
      <c r="L382" s="23"/>
      <c r="M382" s="23">
        <v>5.6689000000000017E-2</v>
      </c>
      <c r="N382" s="24">
        <v>5.668438000000001</v>
      </c>
      <c r="O382" s="22"/>
      <c r="P382" s="23"/>
      <c r="Q382" s="23"/>
      <c r="R382" s="24"/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0.94442199999999998</v>
      </c>
      <c r="H384" s="23">
        <v>4.7220940000000002</v>
      </c>
      <c r="I384" s="23">
        <v>160.551174</v>
      </c>
      <c r="J384" s="23"/>
      <c r="K384" s="23">
        <v>6.6109299999999989</v>
      </c>
      <c r="L384" s="23"/>
      <c r="M384" s="23">
        <v>0.94442199999999998</v>
      </c>
      <c r="N384" s="24">
        <v>94.441862999999969</v>
      </c>
      <c r="O384" s="22"/>
      <c r="P384" s="23"/>
      <c r="Q384" s="23"/>
      <c r="R384" s="24"/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2834.1054169999998</v>
      </c>
      <c r="G392" s="17">
        <f t="shared" si="53"/>
        <v>114.076356</v>
      </c>
      <c r="H392" s="17">
        <f t="shared" si="53"/>
        <v>3027.4417790000002</v>
      </c>
      <c r="I392" s="17">
        <f t="shared" si="53"/>
        <v>8017.5892210000002</v>
      </c>
      <c r="J392" s="17">
        <f t="shared" si="53"/>
        <v>183.709069</v>
      </c>
      <c r="K392" s="17">
        <f t="shared" si="53"/>
        <v>130297.63546899999</v>
      </c>
      <c r="L392" s="17">
        <f t="shared" si="53"/>
        <v>1165.95262</v>
      </c>
      <c r="M392" s="17">
        <f t="shared" si="53"/>
        <v>1180.3935510000001</v>
      </c>
      <c r="N392" s="19">
        <f t="shared" si="53"/>
        <v>8933.5625639999998</v>
      </c>
      <c r="O392" s="16">
        <f t="shared" si="53"/>
        <v>0</v>
      </c>
      <c r="P392" s="17">
        <f t="shared" si="53"/>
        <v>0</v>
      </c>
      <c r="Q392" s="17">
        <f>SUM(Q393:Q395)</f>
        <v>0</v>
      </c>
      <c r="R392" s="19">
        <f t="shared" si="53"/>
        <v>0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334.98448799999994</v>
      </c>
      <c r="G393" s="23">
        <v>23.746127999999999</v>
      </c>
      <c r="H393" s="23">
        <v>366.73062199999998</v>
      </c>
      <c r="I393" s="23">
        <v>1885.658862</v>
      </c>
      <c r="J393" s="23">
        <v>55.238378999999995</v>
      </c>
      <c r="K393" s="23">
        <v>14374.612333000001</v>
      </c>
      <c r="L393" s="23">
        <v>276.69961500000005</v>
      </c>
      <c r="M393" s="23">
        <v>241.46123</v>
      </c>
      <c r="N393" s="24">
        <v>2369.5348009999998</v>
      </c>
      <c r="O393" s="22"/>
      <c r="P393" s="23"/>
      <c r="Q393" s="23"/>
      <c r="R393" s="24"/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29.908593</v>
      </c>
      <c r="G394" s="23">
        <v>7.4771459999999994</v>
      </c>
      <c r="H394" s="23">
        <v>37.385738999999994</v>
      </c>
      <c r="I394" s="23">
        <v>657.98902799999996</v>
      </c>
      <c r="J394" s="23">
        <v>22.431442000000004</v>
      </c>
      <c r="K394" s="23">
        <v>747.71480399999996</v>
      </c>
      <c r="L394" s="23">
        <v>97.202924999999979</v>
      </c>
      <c r="M394" s="23">
        <v>74.771484999999984</v>
      </c>
      <c r="N394" s="24">
        <v>897.25776399999995</v>
      </c>
      <c r="O394" s="22"/>
      <c r="P394" s="23"/>
      <c r="Q394" s="23"/>
      <c r="R394" s="24"/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2469.2123359999996</v>
      </c>
      <c r="G395" s="23">
        <v>82.853082000000001</v>
      </c>
      <c r="H395" s="23">
        <v>2623.3254180000004</v>
      </c>
      <c r="I395" s="23">
        <v>5473.941331</v>
      </c>
      <c r="J395" s="23">
        <v>106.03924800000001</v>
      </c>
      <c r="K395" s="23">
        <v>115175.30833199999</v>
      </c>
      <c r="L395" s="23">
        <v>792.05007999999998</v>
      </c>
      <c r="M395" s="23">
        <v>864.16083600000013</v>
      </c>
      <c r="N395" s="24">
        <v>5666.7699990000001</v>
      </c>
      <c r="O395" s="22"/>
      <c r="P395" s="23"/>
      <c r="Q395" s="23"/>
      <c r="R395" s="24"/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0.30689393036511581</v>
      </c>
      <c r="G397" s="17">
        <f t="shared" si="54"/>
        <v>0.16047354677194789</v>
      </c>
      <c r="H397" s="17">
        <f t="shared" si="54"/>
        <v>37.114257507681145</v>
      </c>
      <c r="I397" s="17">
        <f t="shared" si="54"/>
        <v>22.539167321626319</v>
      </c>
      <c r="J397" s="17">
        <f t="shared" si="54"/>
        <v>7.0864930609112431</v>
      </c>
      <c r="K397" s="17">
        <f t="shared" si="54"/>
        <v>0.32322275311193827</v>
      </c>
      <c r="L397" s="17">
        <f t="shared" si="54"/>
        <v>6205.8659776133563</v>
      </c>
      <c r="M397" s="17">
        <f t="shared" si="54"/>
        <v>0.30607748922777472</v>
      </c>
      <c r="N397" s="19">
        <f t="shared" si="54"/>
        <v>58.511002557653299</v>
      </c>
      <c r="O397" s="16">
        <f t="shared" si="54"/>
        <v>0</v>
      </c>
      <c r="P397" s="17">
        <f t="shared" si="54"/>
        <v>0</v>
      </c>
      <c r="Q397" s="17">
        <f>SUM(Q398:Q401)</f>
        <v>0</v>
      </c>
      <c r="R397" s="19">
        <f t="shared" si="54"/>
        <v>0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1.8139380435335362E-2</v>
      </c>
      <c r="G398" s="23">
        <v>9.493199165179475E-3</v>
      </c>
      <c r="H398" s="23">
        <v>2.1879931431601971</v>
      </c>
      <c r="I398" s="23">
        <v>1.3288773438604575</v>
      </c>
      <c r="J398" s="23">
        <v>0.41919349438541292</v>
      </c>
      <c r="K398" s="23">
        <v>1.9481411585542473E-2</v>
      </c>
      <c r="L398" s="23">
        <v>510.02565130598839</v>
      </c>
      <c r="M398" s="23">
        <v>1.8072278877825008E-2</v>
      </c>
      <c r="N398" s="24">
        <v>3.4537753990366311</v>
      </c>
      <c r="O398" s="22"/>
      <c r="P398" s="23"/>
      <c r="Q398" s="23"/>
      <c r="R398" s="24"/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2.0906674845670822E-2</v>
      </c>
      <c r="G399" s="23">
        <v>1.0912306121112986E-2</v>
      </c>
      <c r="H399" s="23">
        <v>2.5420493104573083</v>
      </c>
      <c r="I399" s="23">
        <v>1.5434565676294256</v>
      </c>
      <c r="J399" s="23">
        <v>0.48194646133081703</v>
      </c>
      <c r="K399" s="23">
        <v>2.1112560120768502E-2</v>
      </c>
      <c r="L399" s="23">
        <v>78.299031913284097</v>
      </c>
      <c r="M399" s="23">
        <v>2.0896380581915935E-2</v>
      </c>
      <c r="N399" s="24">
        <v>3.9970268913602922</v>
      </c>
      <c r="O399" s="22"/>
      <c r="P399" s="23"/>
      <c r="Q399" s="23"/>
      <c r="R399" s="24"/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6.1806396072153831E-2</v>
      </c>
      <c r="G400" s="23">
        <v>3.2511533065242529E-2</v>
      </c>
      <c r="H400" s="23">
        <v>7.3402516237012376</v>
      </c>
      <c r="I400" s="23">
        <v>4.4606910856149096</v>
      </c>
      <c r="J400" s="23">
        <v>1.4351142426969139</v>
      </c>
      <c r="K400" s="23">
        <v>7.3983411341618052E-2</v>
      </c>
      <c r="L400" s="23">
        <v>4627.4457419277505</v>
      </c>
      <c r="M400" s="23">
        <v>6.1197545308680615E-2</v>
      </c>
      <c r="N400" s="24">
        <v>11.675325649321396</v>
      </c>
      <c r="O400" s="22"/>
      <c r="P400" s="23"/>
      <c r="Q400" s="23"/>
      <c r="R400" s="24"/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0.2060414790119558</v>
      </c>
      <c r="G401" s="23">
        <v>0.10755650842041291</v>
      </c>
      <c r="H401" s="23">
        <v>25.043963430362407</v>
      </c>
      <c r="I401" s="23">
        <v>15.206142324521526</v>
      </c>
      <c r="J401" s="23">
        <v>4.7502388624980991</v>
      </c>
      <c r="K401" s="23">
        <v>0.20864537006400924</v>
      </c>
      <c r="L401" s="23">
        <v>990.09555246633295</v>
      </c>
      <c r="M401" s="23">
        <v>0.20591128445935317</v>
      </c>
      <c r="N401" s="24">
        <v>39.384874617934976</v>
      </c>
      <c r="O401" s="22"/>
      <c r="P401" s="23"/>
      <c r="Q401" s="23"/>
      <c r="R401" s="24"/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16.879428000000001</v>
      </c>
      <c r="H403" s="17">
        <v>84.397151999999977</v>
      </c>
      <c r="I403" s="17">
        <v>2869.5031009999998</v>
      </c>
      <c r="J403" s="17"/>
      <c r="K403" s="17">
        <v>118.15600899999995</v>
      </c>
      <c r="L403" s="17"/>
      <c r="M403" s="17">
        <v>16.879428000000001</v>
      </c>
      <c r="N403" s="19">
        <v>1687.943</v>
      </c>
      <c r="O403" s="16"/>
      <c r="P403" s="17"/>
      <c r="Q403" s="17"/>
      <c r="R403" s="19"/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0.23166899999999996</v>
      </c>
      <c r="H405" s="17">
        <v>1.1583450000000002</v>
      </c>
      <c r="I405" s="17">
        <v>39.383903999999994</v>
      </c>
      <c r="J405" s="17"/>
      <c r="K405" s="17">
        <v>1.6216980000000005</v>
      </c>
      <c r="L405" s="17"/>
      <c r="M405" s="17">
        <v>0.23166899999999996</v>
      </c>
      <c r="N405" s="19">
        <v>23.167003000000001</v>
      </c>
      <c r="O405" s="16"/>
      <c r="P405" s="17"/>
      <c r="Q405" s="17"/>
      <c r="R405" s="19"/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7.7096570000000009</v>
      </c>
      <c r="H407" s="17">
        <v>38.548287999999992</v>
      </c>
      <c r="I407" s="17">
        <v>1310.6421920000003</v>
      </c>
      <c r="J407" s="17"/>
      <c r="K407" s="17">
        <v>53.967632000000009</v>
      </c>
      <c r="L407" s="17"/>
      <c r="M407" s="17">
        <v>7.7096570000000009</v>
      </c>
      <c r="N407" s="19">
        <v>770.9659969999999</v>
      </c>
      <c r="O407" s="16"/>
      <c r="P407" s="17"/>
      <c r="Q407" s="17"/>
      <c r="R407" s="19"/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9"/>
      <c r="O411" s="16"/>
      <c r="P411" s="17"/>
      <c r="Q411" s="17"/>
      <c r="R411" s="19"/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2836.2064659303651</v>
      </c>
      <c r="G413" s="27">
        <f t="shared" si="55"/>
        <v>140.57157454677196</v>
      </c>
      <c r="H413" s="27">
        <f t="shared" si="55"/>
        <v>3197.7219555076813</v>
      </c>
      <c r="I413" s="27">
        <f t="shared" si="55"/>
        <v>12495.094210321628</v>
      </c>
      <c r="J413" s="27">
        <f t="shared" si="55"/>
        <v>192.32132406091122</v>
      </c>
      <c r="K413" s="27">
        <f t="shared" si="55"/>
        <v>130523.32924375311</v>
      </c>
      <c r="L413" s="27">
        <f t="shared" si="55"/>
        <v>7699.4224166133563</v>
      </c>
      <c r="M413" s="27">
        <f t="shared" si="55"/>
        <v>1211.0129674892278</v>
      </c>
      <c r="N413" s="28">
        <f t="shared" si="55"/>
        <v>11641.388634557654</v>
      </c>
      <c r="O413" s="26">
        <f t="shared" si="55"/>
        <v>0</v>
      </c>
      <c r="P413" s="27">
        <f t="shared" si="55"/>
        <v>0</v>
      </c>
      <c r="Q413" s="27">
        <f t="shared" si="55"/>
        <v>0</v>
      </c>
      <c r="R413" s="28">
        <f t="shared" si="55"/>
        <v>0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227.53907844000003</v>
      </c>
      <c r="G418" s="17">
        <f t="shared" ref="G418:R418" si="57">SUM(G419:G427)</f>
        <v>668.68057823999993</v>
      </c>
      <c r="H418" s="17">
        <f t="shared" si="57"/>
        <v>635.84414844000003</v>
      </c>
      <c r="I418" s="17">
        <f t="shared" si="57"/>
        <v>1746.78726998</v>
      </c>
      <c r="J418" s="17">
        <f t="shared" si="57"/>
        <v>344.33122304</v>
      </c>
      <c r="K418" s="17">
        <f t="shared" si="57"/>
        <v>369.09034123999999</v>
      </c>
      <c r="L418" s="17">
        <f t="shared" si="57"/>
        <v>2102.2133330800002</v>
      </c>
      <c r="M418" s="17">
        <f t="shared" si="57"/>
        <v>19.142299260000001</v>
      </c>
      <c r="N418" s="19">
        <f t="shared" si="57"/>
        <v>2682.8552351399999</v>
      </c>
      <c r="O418" s="16">
        <f t="shared" si="57"/>
        <v>0</v>
      </c>
      <c r="P418" s="17">
        <f t="shared" si="57"/>
        <v>0</v>
      </c>
      <c r="Q418" s="17">
        <f t="shared" si="57"/>
        <v>0</v>
      </c>
      <c r="R418" s="19">
        <f t="shared" si="57"/>
        <v>0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12.402652440000001</v>
      </c>
      <c r="G419" s="23">
        <v>6.6518852399999995</v>
      </c>
      <c r="H419" s="23">
        <v>47.060708440000013</v>
      </c>
      <c r="I419" s="23">
        <v>54.845779979999996</v>
      </c>
      <c r="J419" s="23">
        <v>220.37876904000004</v>
      </c>
      <c r="K419" s="23">
        <v>44.033919240000003</v>
      </c>
      <c r="L419" s="23">
        <v>79.760162079999986</v>
      </c>
      <c r="M419" s="23">
        <v>13.099398259999999</v>
      </c>
      <c r="N419" s="24">
        <v>23.979048140000003</v>
      </c>
      <c r="O419" s="22"/>
      <c r="P419" s="23"/>
      <c r="Q419" s="23"/>
      <c r="R419" s="24"/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23"/>
      <c r="I420" s="23"/>
      <c r="J420" s="23"/>
      <c r="K420" s="23"/>
      <c r="L420" s="23"/>
      <c r="M420" s="23"/>
      <c r="N420" s="24"/>
      <c r="O420" s="22"/>
      <c r="P420" s="23"/>
      <c r="Q420" s="23"/>
      <c r="R420" s="24"/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/>
      <c r="P421" s="23"/>
      <c r="Q421" s="23"/>
      <c r="R421" s="24"/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189.344213</v>
      </c>
      <c r="G423" s="23">
        <v>644.57604600000002</v>
      </c>
      <c r="H423" s="23">
        <v>564.00404000000003</v>
      </c>
      <c r="I423" s="23">
        <v>1611.440114</v>
      </c>
      <c r="J423" s="23">
        <v>92.657806999999991</v>
      </c>
      <c r="K423" s="23">
        <v>322.28802300000001</v>
      </c>
      <c r="L423" s="23">
        <v>2014.3001420000001</v>
      </c>
      <c r="M423" s="23">
        <v>6.0429010000000005</v>
      </c>
      <c r="N423" s="24">
        <v>2658.8761869999998</v>
      </c>
      <c r="O423" s="22"/>
      <c r="P423" s="23"/>
      <c r="Q423" s="23"/>
      <c r="R423" s="24"/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>
        <v>9.2269999999999991E-3</v>
      </c>
      <c r="G425" s="23">
        <v>1.1073599999999999</v>
      </c>
      <c r="H425" s="23">
        <v>0.147648</v>
      </c>
      <c r="I425" s="23">
        <v>22.700879</v>
      </c>
      <c r="J425" s="23">
        <v>14.949359999999999</v>
      </c>
      <c r="K425" s="23">
        <v>2.7683990000000001</v>
      </c>
      <c r="L425" s="23"/>
      <c r="M425" s="23"/>
      <c r="N425" s="24"/>
      <c r="O425" s="22"/>
      <c r="P425" s="23"/>
      <c r="Q425" s="23"/>
      <c r="R425" s="24"/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25.782986000000008</v>
      </c>
      <c r="G427" s="23">
        <v>16.345287000000003</v>
      </c>
      <c r="H427" s="23">
        <v>24.631751999999999</v>
      </c>
      <c r="I427" s="23">
        <v>57.800496999999993</v>
      </c>
      <c r="J427" s="23">
        <v>16.345287000000003</v>
      </c>
      <c r="K427" s="23"/>
      <c r="L427" s="23">
        <v>8.1530290000000019</v>
      </c>
      <c r="M427" s="23"/>
      <c r="N427" s="24"/>
      <c r="O427" s="22"/>
      <c r="P427" s="23"/>
      <c r="Q427" s="23"/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0</v>
      </c>
      <c r="P429" s="17">
        <f t="shared" si="58"/>
        <v>0</v>
      </c>
      <c r="Q429" s="17">
        <f>SUM(Q430:Q432)</f>
        <v>0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/>
      <c r="P430" s="35"/>
      <c r="Q430" s="35"/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/>
      <c r="P431" s="23"/>
      <c r="Q431" s="23"/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316.33445099999994</v>
      </c>
      <c r="G434" s="17">
        <v>553.585283</v>
      </c>
      <c r="H434" s="17">
        <v>79.083607000000001</v>
      </c>
      <c r="I434" s="17">
        <v>1107.1705659999998</v>
      </c>
      <c r="J434" s="17"/>
      <c r="K434" s="17"/>
      <c r="L434" s="17">
        <v>5298.6020070000013</v>
      </c>
      <c r="M434" s="17">
        <v>237.250835</v>
      </c>
      <c r="N434" s="19">
        <v>142745.91969700003</v>
      </c>
      <c r="O434" s="16"/>
      <c r="P434" s="17"/>
      <c r="Q434" s="17"/>
      <c r="R434" s="19"/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0.374033</v>
      </c>
      <c r="G436" s="17">
        <f t="shared" si="59"/>
        <v>0.138235</v>
      </c>
      <c r="H436" s="17">
        <f t="shared" si="59"/>
        <v>0.37265499999999996</v>
      </c>
      <c r="I436" s="17">
        <f t="shared" si="59"/>
        <v>0.34159799999999996</v>
      </c>
      <c r="J436" s="17">
        <f t="shared" si="59"/>
        <v>40.948165000000003</v>
      </c>
      <c r="K436" s="17">
        <f t="shared" si="59"/>
        <v>0.47626200000000007</v>
      </c>
      <c r="L436" s="17">
        <f t="shared" si="59"/>
        <v>0.82528600000000008</v>
      </c>
      <c r="M436" s="17">
        <f t="shared" si="59"/>
        <v>0.54359299999999988</v>
      </c>
      <c r="N436" s="19">
        <f t="shared" si="59"/>
        <v>4.4004180000000011</v>
      </c>
      <c r="O436" s="16">
        <f t="shared" si="59"/>
        <v>0</v>
      </c>
      <c r="P436" s="17">
        <f t="shared" si="59"/>
        <v>0</v>
      </c>
      <c r="Q436" s="17">
        <f>SUM(Q437:Q438)</f>
        <v>0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0.374033</v>
      </c>
      <c r="G437" s="23">
        <v>0.138235</v>
      </c>
      <c r="H437" s="23">
        <v>0.37265499999999996</v>
      </c>
      <c r="I437" s="23">
        <v>0.34159799999999996</v>
      </c>
      <c r="J437" s="23">
        <v>40.948165000000003</v>
      </c>
      <c r="K437" s="23">
        <v>0.47626200000000007</v>
      </c>
      <c r="L437" s="23">
        <v>0.82528600000000008</v>
      </c>
      <c r="M437" s="23">
        <v>0.54359299999999988</v>
      </c>
      <c r="N437" s="24">
        <v>4.4004180000000011</v>
      </c>
      <c r="O437" s="22"/>
      <c r="P437" s="23"/>
      <c r="Q437" s="23"/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0</v>
      </c>
      <c r="P440" s="17">
        <f t="shared" si="60"/>
        <v>0</v>
      </c>
      <c r="Q440" s="17">
        <f>SUM(Q441:Q447)</f>
        <v>0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/>
      <c r="P441" s="23"/>
      <c r="Q441" s="23"/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/>
      <c r="P442" s="23"/>
      <c r="Q442" s="23"/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/>
      <c r="P445" s="23"/>
      <c r="Q445" s="23"/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544.24756243999991</v>
      </c>
      <c r="G449" s="27">
        <f t="shared" si="61"/>
        <v>1222.4040962399999</v>
      </c>
      <c r="H449" s="27">
        <f t="shared" si="61"/>
        <v>715.30041044000006</v>
      </c>
      <c r="I449" s="27">
        <f t="shared" si="61"/>
        <v>2854.2994339799998</v>
      </c>
      <c r="J449" s="27">
        <f t="shared" si="61"/>
        <v>385.27938804000001</v>
      </c>
      <c r="K449" s="27">
        <f t="shared" si="61"/>
        <v>369.56660324000001</v>
      </c>
      <c r="L449" s="27">
        <f t="shared" si="61"/>
        <v>7401.6406260800013</v>
      </c>
      <c r="M449" s="27">
        <f t="shared" si="61"/>
        <v>256.93672726</v>
      </c>
      <c r="N449" s="28">
        <f t="shared" si="61"/>
        <v>145433.17535014005</v>
      </c>
      <c r="O449" s="26">
        <f t="shared" si="61"/>
        <v>0</v>
      </c>
      <c r="P449" s="27">
        <f t="shared" si="61"/>
        <v>0</v>
      </c>
      <c r="Q449" s="27">
        <f t="shared" si="61"/>
        <v>0</v>
      </c>
      <c r="R449" s="28">
        <f t="shared" si="61"/>
        <v>0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0</v>
      </c>
      <c r="P454" s="17">
        <f t="shared" si="63"/>
        <v>0</v>
      </c>
      <c r="Q454" s="17">
        <f>SUM(Q455:Q460)</f>
        <v>0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/>
      <c r="P455" s="23"/>
      <c r="Q455" s="23"/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/>
      <c r="P456" s="23"/>
      <c r="Q456" s="23"/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/>
      <c r="P457" s="23"/>
      <c r="Q457" s="23"/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/>
      <c r="P458" s="23"/>
      <c r="Q458" s="23"/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/>
      <c r="P459" s="23"/>
      <c r="Q459" s="23"/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/>
      <c r="P460" s="23"/>
      <c r="Q460" s="23"/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71.612980999999991</v>
      </c>
      <c r="G470" s="17">
        <f t="shared" si="65"/>
        <v>4903.9825009999986</v>
      </c>
      <c r="H470" s="17">
        <f t="shared" si="65"/>
        <v>863.5979880000001</v>
      </c>
      <c r="I470" s="17">
        <f t="shared" si="65"/>
        <v>492.60666000000003</v>
      </c>
      <c r="J470" s="17">
        <f t="shared" si="65"/>
        <v>950.55912600000033</v>
      </c>
      <c r="K470" s="17">
        <f t="shared" si="65"/>
        <v>326.8649979999999</v>
      </c>
      <c r="L470" s="17">
        <f t="shared" si="65"/>
        <v>556.18759399999999</v>
      </c>
      <c r="M470" s="17">
        <f t="shared" si="65"/>
        <v>231.70090100000002</v>
      </c>
      <c r="N470" s="19">
        <f t="shared" si="65"/>
        <v>5031.1754169999995</v>
      </c>
      <c r="O470" s="16">
        <f t="shared" si="65"/>
        <v>0</v>
      </c>
      <c r="P470" s="17">
        <f t="shared" si="65"/>
        <v>0</v>
      </c>
      <c r="Q470" s="17">
        <f>SUM(Q471:Q475)</f>
        <v>0</v>
      </c>
      <c r="R470" s="19">
        <f t="shared" si="65"/>
        <v>0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>
        <v>56.166788000000004</v>
      </c>
      <c r="G471" s="23">
        <v>2780.1302619999992</v>
      </c>
      <c r="H471" s="23">
        <v>670.52051500000016</v>
      </c>
      <c r="I471" s="23">
        <v>316.42345900000004</v>
      </c>
      <c r="J471" s="23">
        <v>612.67354200000023</v>
      </c>
      <c r="K471" s="23">
        <v>201.36463599999996</v>
      </c>
      <c r="L471" s="23">
        <v>290.70606400000003</v>
      </c>
      <c r="M471" s="23">
        <v>183.43152599999999</v>
      </c>
      <c r="N471" s="24">
        <v>3679.6330869999997</v>
      </c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>
        <v>3.7919999999999998E-3</v>
      </c>
      <c r="G472" s="23">
        <v>0.52126499999999998</v>
      </c>
      <c r="H472" s="23">
        <v>4.7388E-2</v>
      </c>
      <c r="I472" s="23">
        <v>4.3242999999999997E-2</v>
      </c>
      <c r="J472" s="23">
        <v>8.2930000000000004E-2</v>
      </c>
      <c r="K472" s="23">
        <v>3.0802999999999994E-2</v>
      </c>
      <c r="L472" s="23">
        <v>6.5158000000000008E-2</v>
      </c>
      <c r="M472" s="23">
        <v>1.1850000000000001E-2</v>
      </c>
      <c r="N472" s="24">
        <v>0.33171000000000012</v>
      </c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>
        <v>6.7901519999999982</v>
      </c>
      <c r="G473" s="23">
        <v>933.64634699999999</v>
      </c>
      <c r="H473" s="23">
        <v>84.876937000000012</v>
      </c>
      <c r="I473" s="23">
        <v>77.450208000000003</v>
      </c>
      <c r="J473" s="23">
        <v>148.53464400000001</v>
      </c>
      <c r="K473" s="23">
        <v>55.170012</v>
      </c>
      <c r="L473" s="23">
        <v>116.70579599999999</v>
      </c>
      <c r="M473" s="23">
        <v>21.219238000000004</v>
      </c>
      <c r="N473" s="24">
        <v>594.13858600000015</v>
      </c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>
        <v>0.13899400000000003</v>
      </c>
      <c r="G474" s="23">
        <v>19.111696999999999</v>
      </c>
      <c r="H474" s="23">
        <v>1.7374270000000001</v>
      </c>
      <c r="I474" s="23">
        <v>1.5854030000000001</v>
      </c>
      <c r="J474" s="23">
        <v>3.0404969999999998</v>
      </c>
      <c r="K474" s="23">
        <v>1.1293280000000001</v>
      </c>
      <c r="L474" s="23">
        <v>2.3889629999999999</v>
      </c>
      <c r="M474" s="23">
        <v>0.43435699999999994</v>
      </c>
      <c r="N474" s="24">
        <v>12.161988000000001</v>
      </c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8.5132550000000009</v>
      </c>
      <c r="G475" s="23">
        <v>1170.57293</v>
      </c>
      <c r="H475" s="23">
        <v>106.41572099999999</v>
      </c>
      <c r="I475" s="23">
        <v>97.10434699999999</v>
      </c>
      <c r="J475" s="23">
        <v>186.22751299999999</v>
      </c>
      <c r="K475" s="23">
        <v>69.170219000000003</v>
      </c>
      <c r="L475" s="23">
        <v>146.32161299999999</v>
      </c>
      <c r="M475" s="23">
        <v>26.603929999999998</v>
      </c>
      <c r="N475" s="24">
        <v>744.91004599999997</v>
      </c>
      <c r="O475" s="22"/>
      <c r="P475" s="23"/>
      <c r="Q475" s="23"/>
      <c r="R475" s="24"/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0</v>
      </c>
      <c r="P520" s="17">
        <f t="shared" si="70"/>
        <v>0</v>
      </c>
      <c r="Q520" s="17">
        <f>SUM(Q521:Q524)</f>
        <v>0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/>
      <c r="P524" s="23"/>
      <c r="Q524" s="23"/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71.612980999999991</v>
      </c>
      <c r="G526" s="27">
        <f t="shared" si="71"/>
        <v>4903.9825009999986</v>
      </c>
      <c r="H526" s="27">
        <f t="shared" si="71"/>
        <v>863.5979880000001</v>
      </c>
      <c r="I526" s="27">
        <f t="shared" si="71"/>
        <v>492.60666000000003</v>
      </c>
      <c r="J526" s="27">
        <f t="shared" si="71"/>
        <v>950.55912600000033</v>
      </c>
      <c r="K526" s="27">
        <f t="shared" si="71"/>
        <v>326.8649979999999</v>
      </c>
      <c r="L526" s="27">
        <f t="shared" si="71"/>
        <v>556.18759399999999</v>
      </c>
      <c r="M526" s="27">
        <f t="shared" si="71"/>
        <v>231.70090100000002</v>
      </c>
      <c r="N526" s="28">
        <f t="shared" si="71"/>
        <v>5031.1754169999995</v>
      </c>
      <c r="O526" s="26">
        <f t="shared" si="71"/>
        <v>0</v>
      </c>
      <c r="P526" s="27">
        <f t="shared" si="71"/>
        <v>0</v>
      </c>
      <c r="Q526" s="27">
        <f t="shared" si="71"/>
        <v>0</v>
      </c>
      <c r="R526" s="28">
        <f t="shared" si="71"/>
        <v>0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0</v>
      </c>
      <c r="P557" s="17">
        <f t="shared" si="75"/>
        <v>0</v>
      </c>
      <c r="Q557" s="17">
        <f>SUM(Q558:Q559)</f>
        <v>0</v>
      </c>
      <c r="R557" s="19">
        <f t="shared" si="75"/>
        <v>0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/>
      <c r="P558" s="23"/>
      <c r="Q558" s="23"/>
      <c r="R558" s="24"/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/>
      <c r="P559" s="23"/>
      <c r="Q559" s="23"/>
      <c r="R559" s="24"/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0</v>
      </c>
      <c r="P653" s="27">
        <f t="shared" si="87"/>
        <v>0</v>
      </c>
      <c r="Q653" s="27">
        <f t="shared" si="87"/>
        <v>0</v>
      </c>
      <c r="R653" s="28">
        <f t="shared" si="87"/>
        <v>0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1996&amp;CTOTAL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3.3633546199486233</v>
      </c>
      <c r="H4" s="188">
        <f t="shared" si="1"/>
        <v>0.64151690631131275</v>
      </c>
      <c r="I4" s="188">
        <f t="shared" si="1"/>
        <v>20.514995114181481</v>
      </c>
      <c r="J4" s="188">
        <f t="shared" si="1"/>
        <v>15.76472615708858</v>
      </c>
      <c r="K4" s="188">
        <f t="shared" si="1"/>
        <v>1.5262401781007826</v>
      </c>
      <c r="L4" s="188">
        <f t="shared" si="0"/>
        <v>38.447476489717126</v>
      </c>
      <c r="M4" s="189">
        <f t="shared" si="0"/>
        <v>1.7436372095425002E-3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3.1809760253483375</v>
      </c>
      <c r="H5" s="113">
        <v>0.41041815805023779</v>
      </c>
      <c r="I5" s="113">
        <v>19.243758441089266</v>
      </c>
      <c r="J5" s="113">
        <v>15.102215041027005</v>
      </c>
      <c r="K5" s="113">
        <v>0.78037943225724438</v>
      </c>
      <c r="L5" s="113">
        <v>35.536769242790591</v>
      </c>
      <c r="M5" s="24">
        <v>1.7087302954609002E-3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0.13601567011719867</v>
      </c>
      <c r="H6" s="113">
        <v>8.6426174467518005E-3</v>
      </c>
      <c r="I6" s="113">
        <v>0.43462548550264346</v>
      </c>
      <c r="J6" s="113">
        <v>0.37861512457496599</v>
      </c>
      <c r="K6" s="113">
        <v>0.28673202418635135</v>
      </c>
      <c r="L6" s="113">
        <v>1.1086152498576989</v>
      </c>
      <c r="M6" s="24">
        <v>3.4766185256600003E-5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2.2917320000000001E-4</v>
      </c>
      <c r="H7" s="113">
        <v>8.8511849199999992E-2</v>
      </c>
      <c r="I7" s="113">
        <v>0.17723501999999999</v>
      </c>
      <c r="J7" s="113">
        <v>8.85080756E-2</v>
      </c>
      <c r="K7" s="113">
        <v>8.8504302000000007E-2</v>
      </c>
      <c r="L7" s="113">
        <v>0.44275924680000001</v>
      </c>
      <c r="M7" s="24"/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1.4482440802999999E-3</v>
      </c>
      <c r="H8" s="113">
        <v>7.2874893279999998E-4</v>
      </c>
      <c r="I8" s="113">
        <v>2.0561130604000001E-3</v>
      </c>
      <c r="J8" s="113">
        <v>1.4444844918E-3</v>
      </c>
      <c r="K8" s="113">
        <v>3.1990342055599995E-2</v>
      </c>
      <c r="L8" s="113">
        <v>3.6219688540599995E-2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4.4685507202787134E-2</v>
      </c>
      <c r="H9" s="113">
        <v>0.1332155326815232</v>
      </c>
      <c r="I9" s="113">
        <v>0.65732005452917042</v>
      </c>
      <c r="J9" s="113">
        <v>0.19394343139480899</v>
      </c>
      <c r="K9" s="113">
        <v>0.33863407760158681</v>
      </c>
      <c r="L9" s="113">
        <v>1.3231130617282378</v>
      </c>
      <c r="M9" s="24">
        <v>1.4072882499999999E-7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2.7999999999999998E-4</v>
      </c>
      <c r="G11" s="17">
        <f t="shared" ref="G11:K11" si="3">SUM(G12:G16)</f>
        <v>6.2618580180000003E-3</v>
      </c>
      <c r="H11" s="111">
        <f t="shared" si="3"/>
        <v>0.56112859154015993</v>
      </c>
      <c r="I11" s="111">
        <f t="shared" si="3"/>
        <v>0.89851189683024002</v>
      </c>
      <c r="J11" s="111">
        <f t="shared" si="3"/>
        <v>0.28067237859024002</v>
      </c>
      <c r="K11" s="111">
        <f t="shared" si="3"/>
        <v>0.22456526403023999</v>
      </c>
      <c r="L11" s="111">
        <f t="shared" si="2"/>
        <v>1.96487813099088</v>
      </c>
      <c r="M11" s="112">
        <f t="shared" si="2"/>
        <v>0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>
        <v>2.7999999999999998E-4</v>
      </c>
      <c r="G14" s="23">
        <v>6.2618580180000003E-3</v>
      </c>
      <c r="H14" s="113">
        <v>0.56112859154015993</v>
      </c>
      <c r="I14" s="113">
        <v>0.89851189683024002</v>
      </c>
      <c r="J14" s="113">
        <v>0.28067237859024002</v>
      </c>
      <c r="K14" s="113">
        <v>0.22456526403023999</v>
      </c>
      <c r="L14" s="113">
        <v>1.96487813099088</v>
      </c>
      <c r="M14" s="24">
        <v>0</v>
      </c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0.20911691809637942</v>
      </c>
      <c r="H18" s="111">
        <f t="shared" si="5"/>
        <v>5.0073153082338298E-2</v>
      </c>
      <c r="I18" s="111">
        <f t="shared" si="5"/>
        <v>0.41146832101074404</v>
      </c>
      <c r="J18" s="111">
        <f t="shared" si="5"/>
        <v>6.3442498833775202E-2</v>
      </c>
      <c r="K18" s="111">
        <f t="shared" si="5"/>
        <v>0.25866500825478161</v>
      </c>
      <c r="L18" s="111">
        <f t="shared" si="4"/>
        <v>0.78364917209649465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5.4776357970493543E-3</v>
      </c>
      <c r="H19" s="113">
        <v>5.5721223669999999E-5</v>
      </c>
      <c r="I19" s="113">
        <v>8.2018457172315998E-3</v>
      </c>
      <c r="J19" s="113">
        <v>5.25598971026E-5</v>
      </c>
      <c r="K19" s="113">
        <v>5.25598971026E-5</v>
      </c>
      <c r="L19" s="113">
        <v>8.3626639917502004E-3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7.1768658994623369E-2</v>
      </c>
      <c r="H20" s="113">
        <v>5.7148461451742997E-3</v>
      </c>
      <c r="I20" s="113">
        <v>0.11575543521903291</v>
      </c>
      <c r="J20" s="113">
        <v>5.9373476298863002E-3</v>
      </c>
      <c r="K20" s="113">
        <v>5.9373476298863002E-3</v>
      </c>
      <c r="L20" s="113">
        <v>0.1333451527585022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8.3495976703550617E-3</v>
      </c>
      <c r="H21" s="113">
        <v>1.0067330275912E-3</v>
      </c>
      <c r="I21" s="113">
        <v>1.40728991495792E-2</v>
      </c>
      <c r="J21" s="113">
        <v>9.4954699711980004E-4</v>
      </c>
      <c r="K21" s="113">
        <v>9.4954699711980004E-4</v>
      </c>
      <c r="L21" s="113">
        <v>1.6978712814073302E-2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/>
      <c r="H22" s="113">
        <v>1.5079246318597E-2</v>
      </c>
      <c r="I22" s="113">
        <v>4.2545003911365599E-2</v>
      </c>
      <c r="J22" s="113">
        <v>2.9889236269923805E-2</v>
      </c>
      <c r="K22" s="113">
        <v>0.2251117456909302</v>
      </c>
      <c r="L22" s="113">
        <v>0.31262523219081662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0.12352102563435163</v>
      </c>
      <c r="H24" s="113">
        <v>2.8216606367305802E-2</v>
      </c>
      <c r="I24" s="113">
        <v>0.2308931370135347</v>
      </c>
      <c r="J24" s="113">
        <v>2.6613808039742701E-2</v>
      </c>
      <c r="K24" s="113">
        <v>2.6613808039742701E-2</v>
      </c>
      <c r="L24" s="113">
        <v>0.31233741034135226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1.405007E-2</v>
      </c>
      <c r="H26" s="111">
        <f t="shared" si="7"/>
        <v>56.615984464</v>
      </c>
      <c r="I26" s="111">
        <f t="shared" si="7"/>
        <v>0.69184502400000003</v>
      </c>
      <c r="J26" s="111">
        <f t="shared" si="7"/>
        <v>0.20755350719999999</v>
      </c>
      <c r="K26" s="111">
        <f t="shared" si="7"/>
        <v>0.13836900479999997</v>
      </c>
      <c r="L26" s="111">
        <f t="shared" si="6"/>
        <v>57.653751999999997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>
        <v>1.405007E-2</v>
      </c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56.615984464</v>
      </c>
      <c r="I32" s="113">
        <v>0.69184502400000003</v>
      </c>
      <c r="J32" s="113">
        <v>0.20755350719999999</v>
      </c>
      <c r="K32" s="113">
        <v>0.13836900479999997</v>
      </c>
      <c r="L32" s="113">
        <v>57.653751999999997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8.9199999999999989E-4</v>
      </c>
      <c r="G35" s="17">
        <f t="shared" ref="G35:K35" si="9">SUM(G36:G41)</f>
        <v>6.7770067683600027E-2</v>
      </c>
      <c r="H35" s="111">
        <f t="shared" si="9"/>
        <v>8.3374607921064285</v>
      </c>
      <c r="I35" s="111">
        <f t="shared" si="9"/>
        <v>10.992357461759644</v>
      </c>
      <c r="J35" s="111">
        <f t="shared" si="9"/>
        <v>5.7955302273596478</v>
      </c>
      <c r="K35" s="111">
        <f t="shared" si="9"/>
        <v>3.8878745721596477</v>
      </c>
      <c r="L35" s="111">
        <f t="shared" si="8"/>
        <v>29.013223053385371</v>
      </c>
      <c r="M35" s="112">
        <f t="shared" si="8"/>
        <v>0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>
        <v>3.9399999999999998E-4</v>
      </c>
      <c r="G38" s="23">
        <v>6.4315453023600019E-2</v>
      </c>
      <c r="H38" s="113">
        <v>8.3292897073864278</v>
      </c>
      <c r="I38" s="113">
        <v>10.936234561079646</v>
      </c>
      <c r="J38" s="113">
        <v>5.7861045610796475</v>
      </c>
      <c r="K38" s="113">
        <v>3.8786745610796478</v>
      </c>
      <c r="L38" s="113">
        <v>28.930303390625369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1.9850000000000001E-7</v>
      </c>
      <c r="H39" s="113">
        <v>2.223200000000001E-7</v>
      </c>
      <c r="I39" s="113">
        <v>3.3348000000000005E-7</v>
      </c>
      <c r="J39" s="113">
        <v>3.3348000000000005E-7</v>
      </c>
      <c r="K39" s="113">
        <v>3.3348000000000005E-7</v>
      </c>
      <c r="L39" s="113">
        <v>1.2227599999999999E-6</v>
      </c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>
        <v>4.6599999999999994E-4</v>
      </c>
      <c r="G40" s="23">
        <v>2.2913077600000007E-3</v>
      </c>
      <c r="H40" s="113">
        <v>6.7541215999999968E-3</v>
      </c>
      <c r="I40" s="113">
        <v>5.2245912000000005E-2</v>
      </c>
      <c r="J40" s="113">
        <v>7.4660055999999989E-3</v>
      </c>
      <c r="K40" s="113">
        <v>7.2691824E-3</v>
      </c>
      <c r="L40" s="113">
        <v>7.3735221599999998E-2</v>
      </c>
      <c r="M40" s="24">
        <v>0</v>
      </c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3.1999999999999999E-5</v>
      </c>
      <c r="G41" s="23">
        <v>1.1631083999999999E-3</v>
      </c>
      <c r="H41" s="113">
        <v>1.4167407999999999E-3</v>
      </c>
      <c r="I41" s="113">
        <v>3.8766551999999998E-3</v>
      </c>
      <c r="J41" s="113">
        <v>1.9593271999999999E-3</v>
      </c>
      <c r="K41" s="113">
        <v>1.9304951999999998E-3</v>
      </c>
      <c r="L41" s="113">
        <v>9.1832184000000001E-3</v>
      </c>
      <c r="M41" s="24">
        <v>0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1.1719999999999999E-3</v>
      </c>
      <c r="G43" s="27">
        <f t="shared" ref="G43:K43" si="11">SUM(G35,G26,G18,G11,G4)</f>
        <v>3.6605535337466026</v>
      </c>
      <c r="H43" s="114">
        <f t="shared" si="11"/>
        <v>66.206163907040235</v>
      </c>
      <c r="I43" s="114">
        <f t="shared" si="11"/>
        <v>33.50917781778211</v>
      </c>
      <c r="J43" s="114">
        <f t="shared" si="11"/>
        <v>22.111924769072242</v>
      </c>
      <c r="K43" s="114">
        <f t="shared" si="11"/>
        <v>6.0357140273454517</v>
      </c>
      <c r="L43" s="114">
        <f t="shared" si="10"/>
        <v>127.86297884618986</v>
      </c>
      <c r="M43" s="28">
        <f t="shared" si="10"/>
        <v>1.7436372095425002E-3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1.1444000000000001E-2</v>
      </c>
      <c r="G48" s="17">
        <f t="shared" ref="G48:M48" si="13">SUM(G49:G54)</f>
        <v>0.57170715381881743</v>
      </c>
      <c r="H48" s="111">
        <f t="shared" si="13"/>
        <v>57.693193254924559</v>
      </c>
      <c r="I48" s="111">
        <f t="shared" si="13"/>
        <v>109.94432478827774</v>
      </c>
      <c r="J48" s="111">
        <f t="shared" si="13"/>
        <v>55.273620853845621</v>
      </c>
      <c r="K48" s="111">
        <f t="shared" si="13"/>
        <v>53.452915574889204</v>
      </c>
      <c r="L48" s="111">
        <f t="shared" si="13"/>
        <v>276.36405447193721</v>
      </c>
      <c r="M48" s="112">
        <f t="shared" si="13"/>
        <v>0.10315899999999999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1.1309000000000001E-2</v>
      </c>
      <c r="G51" s="23">
        <v>0.57030694392389625</v>
      </c>
      <c r="H51" s="113">
        <v>57.691349436185547</v>
      </c>
      <c r="I51" s="113">
        <v>109.93144938501972</v>
      </c>
      <c r="J51" s="113">
        <v>55.271676020247789</v>
      </c>
      <c r="K51" s="113">
        <v>53.45108605180527</v>
      </c>
      <c r="L51" s="113">
        <v>276.34556089325838</v>
      </c>
      <c r="M51" s="24">
        <v>0.10315899999999999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8.5999999999999936E-5</v>
      </c>
      <c r="G52" s="23">
        <v>1.0217101382144129E-3</v>
      </c>
      <c r="H52" s="113">
        <v>1.0926011724893484E-3</v>
      </c>
      <c r="I52" s="113">
        <v>7.0555165438732047E-3</v>
      </c>
      <c r="J52" s="113">
        <v>1.1262180547908078E-3</v>
      </c>
      <c r="K52" s="113">
        <v>1.0370556714963356E-3</v>
      </c>
      <c r="L52" s="113">
        <v>1.0311391442649698E-2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4.8999999999999971E-5</v>
      </c>
      <c r="G53" s="23">
        <v>3.7849975670680981E-4</v>
      </c>
      <c r="H53" s="113">
        <v>7.5121756652739931E-4</v>
      </c>
      <c r="I53" s="113">
        <v>5.81988671415231E-3</v>
      </c>
      <c r="J53" s="113">
        <v>8.1861554304246871E-4</v>
      </c>
      <c r="K53" s="113">
        <v>7.9246741243682811E-4</v>
      </c>
      <c r="L53" s="113">
        <v>8.1821872361589835E-3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0.42418000000000011</v>
      </c>
      <c r="G56" s="17">
        <f t="shared" ref="G56:M56" si="15">SUM(G57:G61)</f>
        <v>57.583537160986893</v>
      </c>
      <c r="H56" s="111">
        <f t="shared" si="15"/>
        <v>12533.700685633181</v>
      </c>
      <c r="I56" s="111">
        <f t="shared" si="15"/>
        <v>11574.581481261779</v>
      </c>
      <c r="J56" s="111">
        <f t="shared" si="15"/>
        <v>4441.6092429337859</v>
      </c>
      <c r="K56" s="111">
        <f t="shared" si="15"/>
        <v>6518.8882886217834</v>
      </c>
      <c r="L56" s="111">
        <f t="shared" si="15"/>
        <v>35068.77969845054</v>
      </c>
      <c r="M56" s="112">
        <f t="shared" si="15"/>
        <v>2.067432999999999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0.13251600000000005</v>
      </c>
      <c r="G58" s="23">
        <v>16.790233765470422</v>
      </c>
      <c r="H58" s="113">
        <v>5475.48834907319</v>
      </c>
      <c r="I58" s="113">
        <v>5099.6924783017857</v>
      </c>
      <c r="J58" s="113">
        <v>1991.6512418137895</v>
      </c>
      <c r="K58" s="113">
        <v>2377.2926200617871</v>
      </c>
      <c r="L58" s="113">
        <v>14944.124689250561</v>
      </c>
      <c r="M58" s="24">
        <v>2.0642539999999991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0.29166400000000003</v>
      </c>
      <c r="G61" s="23">
        <v>40.793303395516475</v>
      </c>
      <c r="H61" s="113">
        <v>7058.2123365599909</v>
      </c>
      <c r="I61" s="113">
        <v>6474.8890029599925</v>
      </c>
      <c r="J61" s="113">
        <v>2449.9580011199964</v>
      </c>
      <c r="K61" s="113">
        <v>4141.5956685599958</v>
      </c>
      <c r="L61" s="113">
        <v>20124.655009199978</v>
      </c>
      <c r="M61" s="24">
        <v>3.1789999999999987E-3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4.3460000000000009E-3</v>
      </c>
      <c r="G63" s="17">
        <f t="shared" ref="G63:M63" si="17">SUM(G64:G68)</f>
        <v>3.5989700864628438E-2</v>
      </c>
      <c r="H63" s="111">
        <f t="shared" si="17"/>
        <v>1.0787474053532862</v>
      </c>
      <c r="I63" s="111">
        <f t="shared" si="17"/>
        <v>2.3492918276636043</v>
      </c>
      <c r="J63" s="111">
        <f t="shared" si="17"/>
        <v>1.0764887629123387</v>
      </c>
      <c r="K63" s="111">
        <f t="shared" si="17"/>
        <v>1.0730757478484099</v>
      </c>
      <c r="L63" s="111">
        <f t="shared" si="17"/>
        <v>5.5776037437776376</v>
      </c>
      <c r="M63" s="112">
        <f t="shared" si="17"/>
        <v>0.177595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6.4799999999999992E-4</v>
      </c>
      <c r="G65" s="23">
        <v>1.1980415398180807E-2</v>
      </c>
      <c r="H65" s="113">
        <v>1.0467917132459625</v>
      </c>
      <c r="I65" s="113">
        <v>2.0970100478689435</v>
      </c>
      <c r="J65" s="113">
        <v>1.0478968278689438</v>
      </c>
      <c r="K65" s="113">
        <v>1.0478475698689438</v>
      </c>
      <c r="L65" s="113">
        <v>5.2395461588527921</v>
      </c>
      <c r="M65" s="24">
        <v>0.177595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3.6980000000000012E-3</v>
      </c>
      <c r="G67" s="23">
        <v>2.4009285466447632E-2</v>
      </c>
      <c r="H67" s="113">
        <v>3.1955692107323734E-2</v>
      </c>
      <c r="I67" s="113">
        <v>0.25228177979466104</v>
      </c>
      <c r="J67" s="113">
        <v>2.8591935043394918E-2</v>
      </c>
      <c r="K67" s="113">
        <v>2.5228177979466106E-2</v>
      </c>
      <c r="L67" s="113">
        <v>0.33805758492484583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0.43997000000000014</v>
      </c>
      <c r="G70" s="27">
        <f t="shared" ref="G70:M70" si="19">SUM(G63,G56,G48)</f>
        <v>58.191234015670339</v>
      </c>
      <c r="H70" s="114">
        <f t="shared" si="19"/>
        <v>12592.47262629346</v>
      </c>
      <c r="I70" s="114">
        <f t="shared" si="19"/>
        <v>11686.875097877721</v>
      </c>
      <c r="J70" s="114">
        <f t="shared" si="19"/>
        <v>4497.9593525505434</v>
      </c>
      <c r="K70" s="114">
        <f t="shared" si="19"/>
        <v>6573.4142799445217</v>
      </c>
      <c r="L70" s="114">
        <f t="shared" si="19"/>
        <v>35350.721356666254</v>
      </c>
      <c r="M70" s="28">
        <f t="shared" si="19"/>
        <v>2.3481869999999989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0.35867801122656912</v>
      </c>
      <c r="G75" s="17">
        <f t="shared" ref="G75:M75" si="21">SUM(G76:G81)</f>
        <v>12.957030385353871</v>
      </c>
      <c r="H75" s="111">
        <f t="shared" si="21"/>
        <v>1398.9645461167224</v>
      </c>
      <c r="I75" s="111">
        <f t="shared" si="21"/>
        <v>1956.8949906222185</v>
      </c>
      <c r="J75" s="111">
        <f t="shared" si="21"/>
        <v>912.87585106944118</v>
      </c>
      <c r="K75" s="111">
        <f t="shared" si="21"/>
        <v>656.39727503601137</v>
      </c>
      <c r="L75" s="111">
        <f t="shared" si="21"/>
        <v>4925.1326628617708</v>
      </c>
      <c r="M75" s="112">
        <f t="shared" si="21"/>
        <v>12.669991261924999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0.13827556512251071</v>
      </c>
      <c r="G77" s="39">
        <v>0.96412978824713502</v>
      </c>
      <c r="H77" s="120">
        <v>19.01120638707215</v>
      </c>
      <c r="I77" s="120">
        <v>1.0467420547652622</v>
      </c>
      <c r="J77" s="120">
        <v>0.51640488898069004</v>
      </c>
      <c r="K77" s="120">
        <v>0.73872316836406093</v>
      </c>
      <c r="L77" s="120">
        <v>21.313076502180884</v>
      </c>
      <c r="M77" s="40">
        <v>5.9400301909301997E-2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0.21739036377445839</v>
      </c>
      <c r="G78" s="39">
        <v>11.879424935923536</v>
      </c>
      <c r="H78" s="120">
        <v>1379.8829476317021</v>
      </c>
      <c r="I78" s="120">
        <v>1955.4572730159691</v>
      </c>
      <c r="J78" s="120">
        <v>912.27148136242045</v>
      </c>
      <c r="K78" s="120">
        <v>655.57175656674326</v>
      </c>
      <c r="L78" s="120">
        <v>4903.1834585912138</v>
      </c>
      <c r="M78" s="40">
        <v>12.61059095937614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1.9979999999999998E-3</v>
      </c>
      <c r="G79" s="39">
        <v>7.6947799050000001E-2</v>
      </c>
      <c r="H79" s="120">
        <v>4.1935134556000002E-2</v>
      </c>
      <c r="I79" s="120">
        <v>0.17396345828400003</v>
      </c>
      <c r="J79" s="120">
        <v>5.239077838399999E-2</v>
      </c>
      <c r="K79" s="120">
        <v>5.0562617784000001E-2</v>
      </c>
      <c r="L79" s="120">
        <v>0.31885198900799999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1.0140823296000004E-3</v>
      </c>
      <c r="G80" s="39">
        <v>3.6527862133200001E-2</v>
      </c>
      <c r="H80" s="120">
        <v>2.8456963391999993E-2</v>
      </c>
      <c r="I80" s="120">
        <v>0.21701209320000001</v>
      </c>
      <c r="J80" s="120">
        <v>3.5574039655999999E-2</v>
      </c>
      <c r="K80" s="120">
        <v>3.6232683119999984E-2</v>
      </c>
      <c r="L80" s="120">
        <v>0.317275779368</v>
      </c>
      <c r="M80" s="40">
        <v>6.3955839999999992E-10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3.44493275E-3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3.44493275E-3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0.105527</v>
      </c>
      <c r="G88" s="17">
        <f t="shared" ref="G88:M88" si="25">SUM(G89:G114)</f>
        <v>1.8047460895633141</v>
      </c>
      <c r="H88" s="111">
        <f t="shared" si="25"/>
        <v>1.861298774192554</v>
      </c>
      <c r="I88" s="111">
        <f t="shared" si="25"/>
        <v>7.044860637376571</v>
      </c>
      <c r="J88" s="111">
        <f t="shared" si="25"/>
        <v>1.954296546376568</v>
      </c>
      <c r="K88" s="111">
        <f t="shared" si="25"/>
        <v>1.1419772262918761</v>
      </c>
      <c r="L88" s="111">
        <f t="shared" si="25"/>
        <v>12.002433184237569</v>
      </c>
      <c r="M88" s="112">
        <f t="shared" si="25"/>
        <v>1.5461819999999999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>
        <v>1.4074859371807679E-4</v>
      </c>
      <c r="H90" s="120"/>
      <c r="I90" s="120"/>
      <c r="J90" s="120"/>
      <c r="K90" s="120"/>
      <c r="L90" s="120"/>
      <c r="M90" s="40"/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0.65150169388000001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0.105527</v>
      </c>
      <c r="G99" s="39">
        <v>0.83698954610346854</v>
      </c>
      <c r="H99" s="120">
        <v>1.4911531050000006</v>
      </c>
      <c r="I99" s="120">
        <v>6.4234287600000037</v>
      </c>
      <c r="J99" s="120">
        <v>1.7664429090000009</v>
      </c>
      <c r="K99" s="120">
        <v>0.98645513100000048</v>
      </c>
      <c r="L99" s="120">
        <v>10.667479905000006</v>
      </c>
      <c r="M99" s="40">
        <v>1.5461819999999999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0.30881842816999999</v>
      </c>
      <c r="H107" s="120">
        <v>0.37005903000000012</v>
      </c>
      <c r="I107" s="120">
        <v>0.61423583999999987</v>
      </c>
      <c r="J107" s="120">
        <v>0.18065759999999997</v>
      </c>
      <c r="K107" s="120">
        <v>0.14452608000000003</v>
      </c>
      <c r="L107" s="120">
        <v>1.3094785499999997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2.5846299599999994E-3</v>
      </c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7.0808841999999989E-4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4.0029544361275564E-3</v>
      </c>
      <c r="H114" s="120">
        <v>8.6639192553199996E-5</v>
      </c>
      <c r="I114" s="120">
        <v>7.1960373765671999E-3</v>
      </c>
      <c r="J114" s="120">
        <v>7.1960373765671999E-3</v>
      </c>
      <c r="K114" s="120">
        <v>1.09960152918756E-2</v>
      </c>
      <c r="L114" s="120">
        <v>2.54747292375632E-2</v>
      </c>
      <c r="M114" s="40"/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0.4642050112265691</v>
      </c>
      <c r="G116" s="42">
        <f t="shared" ref="G116:M116" si="27">SUM(G88,G83,G75)</f>
        <v>14.765221407667186</v>
      </c>
      <c r="H116" s="122">
        <f t="shared" si="27"/>
        <v>1400.8258448909151</v>
      </c>
      <c r="I116" s="122">
        <f t="shared" si="27"/>
        <v>1963.9398512595951</v>
      </c>
      <c r="J116" s="122">
        <f t="shared" si="27"/>
        <v>914.83014761581774</v>
      </c>
      <c r="K116" s="122">
        <f t="shared" si="27"/>
        <v>657.53925226230319</v>
      </c>
      <c r="L116" s="122">
        <f t="shared" si="27"/>
        <v>4937.1350960460086</v>
      </c>
      <c r="M116" s="43">
        <f t="shared" si="27"/>
        <v>14.216173261924999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1.5900690843428345E-4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1.5900690843428345E-4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7.5373850000000006E-2</v>
      </c>
      <c r="G128" s="17">
        <f t="shared" ref="G128:M128" si="31">SUM(G129:G138)</f>
        <v>52.867302487038359</v>
      </c>
      <c r="H128" s="111">
        <f t="shared" si="31"/>
        <v>1095.502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8624.56392398149</v>
      </c>
      <c r="M128" s="112">
        <f t="shared" si="31"/>
        <v>20.264461610000005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1095.502</v>
      </c>
      <c r="I129" s="120"/>
      <c r="J129" s="120"/>
      <c r="K129" s="120"/>
      <c r="L129" s="120">
        <v>1095.502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3602.1795999999999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1.4908491559999999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>
        <v>2.5442000000000006E-2</v>
      </c>
      <c r="G135" s="39">
        <v>23.851460999999997</v>
      </c>
      <c r="H135" s="120"/>
      <c r="I135" s="120"/>
      <c r="J135" s="120"/>
      <c r="K135" s="120"/>
      <c r="L135" s="120">
        <v>3816.233760000001</v>
      </c>
      <c r="M135" s="40">
        <v>19.876217000000004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4.993185E-2</v>
      </c>
      <c r="G137" s="39">
        <v>29.015841487038365</v>
      </c>
      <c r="H137" s="120"/>
      <c r="I137" s="120"/>
      <c r="J137" s="120"/>
      <c r="K137" s="120"/>
      <c r="L137" s="120">
        <v>109.15771482548864</v>
      </c>
      <c r="M137" s="40">
        <v>0.38824460999999999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9.4181650300000008</v>
      </c>
      <c r="H140" s="111">
        <f t="shared" si="33"/>
        <v>1496.9483399999999</v>
      </c>
      <c r="I140" s="111">
        <f t="shared" si="33"/>
        <v>1487.1152400000001</v>
      </c>
      <c r="J140" s="111">
        <f t="shared" si="33"/>
        <v>1487.1152400000001</v>
      </c>
      <c r="K140" s="111">
        <f t="shared" si="33"/>
        <v>183.24441999999999</v>
      </c>
      <c r="L140" s="111">
        <f t="shared" si="33"/>
        <v>4654.4232400000001</v>
      </c>
      <c r="M140" s="112">
        <f t="shared" si="33"/>
        <v>8.2445170000000005E-4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1496.9483399999999</v>
      </c>
      <c r="I141" s="120">
        <v>1487.1152400000001</v>
      </c>
      <c r="J141" s="120">
        <v>1487.1152400000001</v>
      </c>
      <c r="K141" s="120">
        <v>183.24441999999999</v>
      </c>
      <c r="L141" s="120">
        <v>4654.4232400000001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9.4181650300000008</v>
      </c>
      <c r="H149" s="120"/>
      <c r="I149" s="120"/>
      <c r="J149" s="120"/>
      <c r="K149" s="120"/>
      <c r="L149" s="120"/>
      <c r="M149" s="40">
        <v>8.2445170000000005E-4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7.5373850000000006E-2</v>
      </c>
      <c r="G238" s="42">
        <f t="shared" ref="G238:M238" si="43">SUM(G228,G204,G173,G155,G140,G128,G121,G236)</f>
        <v>62.285626523946789</v>
      </c>
      <c r="H238" s="122">
        <f t="shared" si="43"/>
        <v>2592.4503399999999</v>
      </c>
      <c r="I238" s="122">
        <f t="shared" si="43"/>
        <v>1487.1152400000001</v>
      </c>
      <c r="J238" s="122">
        <f t="shared" si="43"/>
        <v>1487.1152400000001</v>
      </c>
      <c r="K238" s="122">
        <f t="shared" si="43"/>
        <v>183.24441999999999</v>
      </c>
      <c r="L238" s="122">
        <f t="shared" si="43"/>
        <v>13278.98716398149</v>
      </c>
      <c r="M238" s="43">
        <f t="shared" si="43"/>
        <v>20.265286061700007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0.44100000000000006</v>
      </c>
      <c r="I313" s="111">
        <f t="shared" si="65"/>
        <v>0.22260000000000005</v>
      </c>
      <c r="J313" s="111">
        <f t="shared" si="65"/>
        <v>0.22260000000000005</v>
      </c>
      <c r="K313" s="111">
        <f t="shared" si="65"/>
        <v>0.22260000000000005</v>
      </c>
      <c r="L313" s="111">
        <f t="shared" si="65"/>
        <v>1.1088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0.44100000000000006</v>
      </c>
      <c r="I319" s="113">
        <v>0.22260000000000005</v>
      </c>
      <c r="J319" s="113">
        <v>0.22260000000000005</v>
      </c>
      <c r="K319" s="113">
        <v>0.22260000000000005</v>
      </c>
      <c r="L319" s="113">
        <v>1.1088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2248.5001029999994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2248.5001029999994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2.1296000000000006E-3</v>
      </c>
      <c r="H336" s="111">
        <f t="shared" si="69"/>
        <v>2.3638560000000002</v>
      </c>
      <c r="I336" s="111">
        <f t="shared" si="69"/>
        <v>0.95832000000000006</v>
      </c>
      <c r="J336" s="111">
        <f t="shared" si="69"/>
        <v>0.95832000000000006</v>
      </c>
      <c r="K336" s="111">
        <f t="shared" si="69"/>
        <v>0.95832000000000006</v>
      </c>
      <c r="L336" s="111">
        <f t="shared" si="69"/>
        <v>5.2388160000000008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2.1296000000000006E-3</v>
      </c>
      <c r="H338" s="113">
        <v>2.3638560000000002</v>
      </c>
      <c r="I338" s="113">
        <v>0.95832000000000006</v>
      </c>
      <c r="J338" s="113">
        <v>0.95832000000000006</v>
      </c>
      <c r="K338" s="113">
        <v>0.95832000000000006</v>
      </c>
      <c r="L338" s="113">
        <v>5.2388160000000008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2.1296000000000006E-3</v>
      </c>
      <c r="H341" s="114">
        <f t="shared" si="71"/>
        <v>2.804856</v>
      </c>
      <c r="I341" s="114">
        <f t="shared" si="71"/>
        <v>1.1809200000000002</v>
      </c>
      <c r="J341" s="114">
        <f t="shared" si="71"/>
        <v>1.1809200000000002</v>
      </c>
      <c r="K341" s="114">
        <f t="shared" si="71"/>
        <v>1.1809200000000002</v>
      </c>
      <c r="L341" s="114">
        <f t="shared" si="71"/>
        <v>6.3476160000000004</v>
      </c>
      <c r="M341" s="28">
        <f t="shared" si="71"/>
        <v>2248.5001029999994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5.538839353100002</v>
      </c>
      <c r="H346" s="111">
        <f t="shared" si="73"/>
        <v>146.88140397990003</v>
      </c>
      <c r="I346" s="111">
        <f t="shared" si="73"/>
        <v>189.85818274170003</v>
      </c>
      <c r="J346" s="111">
        <f t="shared" si="73"/>
        <v>119.04387785200001</v>
      </c>
      <c r="K346" s="111">
        <f t="shared" si="73"/>
        <v>184.527742367</v>
      </c>
      <c r="L346" s="111">
        <f t="shared" si="73"/>
        <v>640.31120694209994</v>
      </c>
      <c r="M346" s="112">
        <f t="shared" si="73"/>
        <v>1.151877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2.3384711726000011</v>
      </c>
      <c r="H347" s="113">
        <v>63.418184912899996</v>
      </c>
      <c r="I347" s="113">
        <v>82.791585882100023</v>
      </c>
      <c r="J347" s="113">
        <v>51.170679948700005</v>
      </c>
      <c r="K347" s="113">
        <v>80.795822737200012</v>
      </c>
      <c r="L347" s="113">
        <v>278.17627348129986</v>
      </c>
      <c r="M347" s="24">
        <v>0.48766700000000002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1.0069942599999999</v>
      </c>
      <c r="H348" s="113">
        <v>27.148580189399993</v>
      </c>
      <c r="I348" s="113">
        <v>35.650414099100018</v>
      </c>
      <c r="J348" s="113">
        <v>21.823413927699999</v>
      </c>
      <c r="K348" s="113">
        <v>34.974747188999999</v>
      </c>
      <c r="L348" s="113">
        <v>119.59715540630002</v>
      </c>
      <c r="M348" s="24">
        <v>0.21009899999999995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2.1933739205000009</v>
      </c>
      <c r="H349" s="113">
        <v>56.314638877600025</v>
      </c>
      <c r="I349" s="113">
        <v>71.416182760499993</v>
      </c>
      <c r="J349" s="113">
        <v>46.0497839756</v>
      </c>
      <c r="K349" s="113">
        <v>68.757172440799991</v>
      </c>
      <c r="L349" s="113">
        <v>242.5377780545</v>
      </c>
      <c r="M349" s="24">
        <v>0.45411099999999999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0.3244453585</v>
      </c>
      <c r="H351" s="111">
        <f t="shared" si="75"/>
        <v>34.708218824600003</v>
      </c>
      <c r="I351" s="111">
        <f t="shared" si="75"/>
        <v>39.983040826600003</v>
      </c>
      <c r="J351" s="111">
        <f t="shared" si="75"/>
        <v>30.1301081722</v>
      </c>
      <c r="K351" s="111">
        <f t="shared" si="75"/>
        <v>34.1728258399</v>
      </c>
      <c r="L351" s="111">
        <f t="shared" si="75"/>
        <v>138.99419366310002</v>
      </c>
      <c r="M351" s="112">
        <f t="shared" si="75"/>
        <v>0.16384599999999999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0.12797558640000001</v>
      </c>
      <c r="H352" s="113">
        <v>15.015306327600003</v>
      </c>
      <c r="I352" s="113">
        <v>17.3154881697</v>
      </c>
      <c r="J352" s="113">
        <v>13.028330813899998</v>
      </c>
      <c r="K352" s="113">
        <v>14.814370439400003</v>
      </c>
      <c r="L352" s="113">
        <v>60.173495750200011</v>
      </c>
      <c r="M352" s="24">
        <v>7.0009999999999989E-2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5.3973750999999993E-2</v>
      </c>
      <c r="H353" s="113">
        <v>6.7552430777999986</v>
      </c>
      <c r="I353" s="113">
        <v>7.8013981681000004</v>
      </c>
      <c r="J353" s="113">
        <v>5.8573951077000013</v>
      </c>
      <c r="K353" s="113">
        <v>6.683656142200002</v>
      </c>
      <c r="L353" s="113">
        <v>27.097692496799997</v>
      </c>
      <c r="M353" s="24">
        <v>3.1689000000000009E-2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0.14249602109999998</v>
      </c>
      <c r="H354" s="113">
        <v>12.937669419200001</v>
      </c>
      <c r="I354" s="113">
        <v>14.866154488800001</v>
      </c>
      <c r="J354" s="113">
        <v>11.244382250600001</v>
      </c>
      <c r="K354" s="113">
        <v>12.674799258299998</v>
      </c>
      <c r="L354" s="113">
        <v>51.723005416100008</v>
      </c>
      <c r="M354" s="24">
        <v>6.2147000000000001E-2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1.8064780859</v>
      </c>
      <c r="H356" s="111">
        <f t="shared" si="77"/>
        <v>25.808686775700004</v>
      </c>
      <c r="I356" s="111">
        <f t="shared" si="77"/>
        <v>156.28593658459999</v>
      </c>
      <c r="J356" s="111">
        <f t="shared" si="77"/>
        <v>174.63878051380001</v>
      </c>
      <c r="K356" s="111">
        <f t="shared" si="77"/>
        <v>40.146846095000008</v>
      </c>
      <c r="L356" s="111">
        <f t="shared" si="77"/>
        <v>396.88024996820008</v>
      </c>
      <c r="M356" s="112">
        <f t="shared" si="77"/>
        <v>0.32816300000000004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1.245966938</v>
      </c>
      <c r="H357" s="113">
        <v>17.799527685700003</v>
      </c>
      <c r="I357" s="113">
        <v>107.78602876479999</v>
      </c>
      <c r="J357" s="113">
        <v>120.44347067460001</v>
      </c>
      <c r="K357" s="113">
        <v>27.688154177900007</v>
      </c>
      <c r="L357" s="113">
        <v>273.71718130340008</v>
      </c>
      <c r="M357" s="24">
        <v>0.22604200000000002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0.36489793379999991</v>
      </c>
      <c r="H358" s="113">
        <v>5.2128276309999988</v>
      </c>
      <c r="I358" s="113">
        <v>31.566567318700002</v>
      </c>
      <c r="J358" s="113">
        <v>35.273466967299996</v>
      </c>
      <c r="K358" s="113">
        <v>8.1088429810000004</v>
      </c>
      <c r="L358" s="113">
        <v>80.161704897299998</v>
      </c>
      <c r="M358" s="24">
        <v>6.616699999999999E-2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0.19561321409999993</v>
      </c>
      <c r="H359" s="113">
        <v>2.7963314589999997</v>
      </c>
      <c r="I359" s="113">
        <v>16.933340501099998</v>
      </c>
      <c r="J359" s="113">
        <v>18.921842871899997</v>
      </c>
      <c r="K359" s="113">
        <v>4.3498489361000008</v>
      </c>
      <c r="L359" s="113">
        <v>43.001363767500003</v>
      </c>
      <c r="M359" s="24">
        <v>3.5954000000000021E-2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6.1342718899999989E-2</v>
      </c>
      <c r="H361" s="111">
        <v>0.93474619459999986</v>
      </c>
      <c r="I361" s="111">
        <v>1.7137013575000006</v>
      </c>
      <c r="J361" s="111">
        <v>0.58421637170000007</v>
      </c>
      <c r="K361" s="111">
        <v>2.0058095431000003</v>
      </c>
      <c r="L361" s="111">
        <v>5.2384734671000004</v>
      </c>
      <c r="M361" s="112">
        <v>6.1345000000000004E-2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0.2373098542</v>
      </c>
      <c r="H363" s="111">
        <f t="shared" si="79"/>
        <v>3.6161501543999996</v>
      </c>
      <c r="I363" s="111">
        <f t="shared" si="79"/>
        <v>6.6296086169000006</v>
      </c>
      <c r="J363" s="111">
        <f t="shared" si="79"/>
        <v>2.2600938465000002</v>
      </c>
      <c r="K363" s="111">
        <f t="shared" si="79"/>
        <v>7.7596555412000008</v>
      </c>
      <c r="L363" s="111">
        <f t="shared" si="79"/>
        <v>20.265508158600003</v>
      </c>
      <c r="M363" s="112">
        <f t="shared" si="79"/>
        <v>0.23730499999999999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4.3766691399999995E-2</v>
      </c>
      <c r="H364" s="113">
        <v>0.66692101200000009</v>
      </c>
      <c r="I364" s="113">
        <v>1.2226885216999996</v>
      </c>
      <c r="J364" s="113">
        <v>0.41682563259999994</v>
      </c>
      <c r="K364" s="113">
        <v>1.4311013385999998</v>
      </c>
      <c r="L364" s="113">
        <v>3.7375365047</v>
      </c>
      <c r="M364" s="24">
        <v>4.3765000000000005E-2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1.9290376100000003E-2</v>
      </c>
      <c r="H365" s="113">
        <v>0.29394858520000006</v>
      </c>
      <c r="I365" s="113">
        <v>0.53890573959999999</v>
      </c>
      <c r="J365" s="113">
        <v>0.18371786590000003</v>
      </c>
      <c r="K365" s="113">
        <v>0.63076467280000004</v>
      </c>
      <c r="L365" s="113">
        <v>1.6473368635999999</v>
      </c>
      <c r="M365" s="24">
        <v>1.9288999999999997E-2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0.1742527867</v>
      </c>
      <c r="H366" s="113">
        <v>2.6552805571999998</v>
      </c>
      <c r="I366" s="113">
        <v>4.8680143556000006</v>
      </c>
      <c r="J366" s="113">
        <v>1.6595503480000005</v>
      </c>
      <c r="K366" s="113">
        <v>5.6977895298000014</v>
      </c>
      <c r="L366" s="113">
        <v>14.880634790300002</v>
      </c>
      <c r="M366" s="24">
        <v>0.17425099999999999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6.3286786924000005</v>
      </c>
      <c r="I370" s="111">
        <v>0.32848807669999996</v>
      </c>
      <c r="J370" s="111">
        <v>0.48491097120000004</v>
      </c>
      <c r="K370" s="111"/>
      <c r="L370" s="111">
        <v>7.1420777399999995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7.9684153706000016</v>
      </c>
      <c r="H374" s="114">
        <f t="shared" si="81"/>
        <v>218.27788462160004</v>
      </c>
      <c r="I374" s="114">
        <f t="shared" si="81"/>
        <v>394.79895820400003</v>
      </c>
      <c r="J374" s="114">
        <f t="shared" si="81"/>
        <v>327.14198772740002</v>
      </c>
      <c r="K374" s="114">
        <f t="shared" si="81"/>
        <v>268.61287938620001</v>
      </c>
      <c r="L374" s="114">
        <f t="shared" si="81"/>
        <v>1208.8317099391002</v>
      </c>
      <c r="M374" s="28">
        <f t="shared" si="81"/>
        <v>1.942536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3.5279999999999999E-3</v>
      </c>
      <c r="G379" s="17">
        <v>8.559251686899999E-3</v>
      </c>
      <c r="H379" s="111">
        <v>0.19991435417466172</v>
      </c>
      <c r="I379" s="111">
        <v>0.65080584049354651</v>
      </c>
      <c r="J379" s="111">
        <v>0.6300778447841634</v>
      </c>
      <c r="K379" s="111">
        <v>5.4980320299656293</v>
      </c>
      <c r="L379" s="111">
        <v>6.9788300696180006</v>
      </c>
      <c r="M379" s="112">
        <v>2.3059999999999999E-3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4.8553496955000006E-3</v>
      </c>
      <c r="H381" s="111">
        <f t="shared" si="83"/>
        <v>3.0033090899999992</v>
      </c>
      <c r="I381" s="111">
        <f t="shared" si="83"/>
        <v>5.005515149999999</v>
      </c>
      <c r="J381" s="111">
        <f t="shared" si="83"/>
        <v>3.4437944232</v>
      </c>
      <c r="K381" s="111">
        <f t="shared" si="83"/>
        <v>0.79087139369999992</v>
      </c>
      <c r="L381" s="111">
        <f t="shared" si="83"/>
        <v>12.243490056900001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2.7491924299999999E-4</v>
      </c>
      <c r="H382" s="113">
        <v>0.17005314000000005</v>
      </c>
      <c r="I382" s="113">
        <v>0.2834219</v>
      </c>
      <c r="J382" s="113">
        <v>0.19499426719999996</v>
      </c>
      <c r="K382" s="113">
        <v>4.4780660200000003E-2</v>
      </c>
      <c r="L382" s="113">
        <v>0.69324996739999989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4.5804304525000009E-3</v>
      </c>
      <c r="H384" s="113">
        <v>2.8332559499999994</v>
      </c>
      <c r="I384" s="113">
        <v>4.7220932499999995</v>
      </c>
      <c r="J384" s="113">
        <v>3.2488001560000002</v>
      </c>
      <c r="K384" s="113">
        <v>0.74609073349999988</v>
      </c>
      <c r="L384" s="113">
        <v>11.550240089500001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0.833341</v>
      </c>
      <c r="G392" s="17">
        <f t="shared" ref="G392:M392" si="87">SUM(G393:G395)</f>
        <v>2.3152226114120005</v>
      </c>
      <c r="H392" s="111">
        <f t="shared" si="87"/>
        <v>26.778270944800003</v>
      </c>
      <c r="I392" s="111">
        <f t="shared" si="87"/>
        <v>153.70635472399999</v>
      </c>
      <c r="J392" s="111">
        <f t="shared" si="87"/>
        <v>114.076354724</v>
      </c>
      <c r="K392" s="111">
        <f t="shared" si="87"/>
        <v>39.148635472400002</v>
      </c>
      <c r="L392" s="111">
        <f t="shared" si="87"/>
        <v>333.70961586519996</v>
      </c>
      <c r="M392" s="112">
        <f t="shared" si="87"/>
        <v>2.3912099999999996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0.18196100000000001</v>
      </c>
      <c r="G393" s="23">
        <v>0.39269960380999996</v>
      </c>
      <c r="H393" s="113">
        <v>5.1492246740000009</v>
      </c>
      <c r="I393" s="113">
        <v>27.746123369999999</v>
      </c>
      <c r="J393" s="113">
        <v>23.746123369999999</v>
      </c>
      <c r="K393" s="113">
        <v>5.174612337000001</v>
      </c>
      <c r="L393" s="113">
        <v>61.816083751000001</v>
      </c>
      <c r="M393" s="24">
        <v>0.28783599999999998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5.9815000000000007E-2</v>
      </c>
      <c r="G394" s="23">
        <v>9.7202924312000005E-2</v>
      </c>
      <c r="H394" s="113">
        <v>1.4954296048</v>
      </c>
      <c r="I394" s="113">
        <v>7.4771480239999999</v>
      </c>
      <c r="J394" s="113">
        <v>7.4771480239999999</v>
      </c>
      <c r="K394" s="113">
        <v>0.74771480239999999</v>
      </c>
      <c r="L394" s="113">
        <v>17.197440455199999</v>
      </c>
      <c r="M394" s="24">
        <v>2.8410999999999995E-2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0.59156500000000001</v>
      </c>
      <c r="G395" s="23">
        <v>1.8253200832900003</v>
      </c>
      <c r="H395" s="113">
        <v>20.133616666000002</v>
      </c>
      <c r="I395" s="113">
        <v>118.48308333</v>
      </c>
      <c r="J395" s="113">
        <v>82.85308332999999</v>
      </c>
      <c r="K395" s="113">
        <v>33.226308332999999</v>
      </c>
      <c r="L395" s="113">
        <v>254.69609165899996</v>
      </c>
      <c r="M395" s="24">
        <v>2.0749629999999994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0.18820259920013063</v>
      </c>
      <c r="I397" s="111">
        <f t="shared" si="89"/>
        <v>0.34503809747885406</v>
      </c>
      <c r="J397" s="111">
        <f t="shared" si="89"/>
        <v>0.11762662476376137</v>
      </c>
      <c r="K397" s="111">
        <f t="shared" si="89"/>
        <v>8.4411860047724918</v>
      </c>
      <c r="L397" s="111">
        <f t="shared" si="89"/>
        <v>9.0920533262152379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2.7428605808586321E-2</v>
      </c>
      <c r="I398" s="113">
        <v>5.0285777162027118E-2</v>
      </c>
      <c r="J398" s="113">
        <v>1.7142878668795072E-2</v>
      </c>
      <c r="K398" s="113">
        <v>1.2409615146396538</v>
      </c>
      <c r="L398" s="113">
        <v>1.3358187762790621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3.5812078169521725E-3</v>
      </c>
      <c r="I399" s="113">
        <v>6.5655476443426302E-3</v>
      </c>
      <c r="J399" s="113">
        <v>2.2382548906125289E-3</v>
      </c>
      <c r="K399" s="113">
        <v>1.775704940518434</v>
      </c>
      <c r="L399" s="113">
        <v>1.7880899508703418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0.12811356923221301</v>
      </c>
      <c r="I400" s="113">
        <v>0.23487487620775405</v>
      </c>
      <c r="J400" s="113">
        <v>8.0070980949625628E-2</v>
      </c>
      <c r="K400" s="113">
        <v>1.4153816264250025</v>
      </c>
      <c r="L400" s="113">
        <v>1.8584410528145947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2.9079216342379113E-2</v>
      </c>
      <c r="I401" s="113">
        <v>5.3311896464730273E-2</v>
      </c>
      <c r="J401" s="113">
        <v>1.8174510254728143E-2</v>
      </c>
      <c r="K401" s="113">
        <v>4.0091379231894013</v>
      </c>
      <c r="L401" s="113">
        <v>4.1097035462512395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50.638289999999998</v>
      </c>
      <c r="I403" s="111">
        <v>84.397149999999982</v>
      </c>
      <c r="J403" s="111">
        <v>58.065239200000015</v>
      </c>
      <c r="K403" s="111">
        <v>13.3347497</v>
      </c>
      <c r="L403" s="111">
        <v>206.43542889999998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0.75139</v>
      </c>
      <c r="I405" s="111">
        <v>1.1019699999999997</v>
      </c>
      <c r="J405" s="111">
        <v>0.79694480000000012</v>
      </c>
      <c r="K405" s="111">
        <v>0.18301929999999994</v>
      </c>
      <c r="L405" s="111">
        <v>2.8333240999999987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23.128980000000006</v>
      </c>
      <c r="I407" s="111">
        <v>38.54829999999999</v>
      </c>
      <c r="J407" s="111">
        <v>26.521230400000004</v>
      </c>
      <c r="K407" s="111">
        <v>6.0906314000000004</v>
      </c>
      <c r="L407" s="111">
        <v>94.289141799999967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/>
      <c r="I411" s="111"/>
      <c r="J411" s="111"/>
      <c r="K411" s="111"/>
      <c r="L411" s="111"/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0.83686899999999997</v>
      </c>
      <c r="G413" s="27">
        <f t="shared" ref="G413:M413" si="91">SUM(G411,G409,G407,G405,G403,G397,G392,G386,G381,G379)</f>
        <v>2.3286372127944008</v>
      </c>
      <c r="H413" s="114">
        <f t="shared" si="91"/>
        <v>104.6883569881748</v>
      </c>
      <c r="I413" s="114">
        <f t="shared" si="91"/>
        <v>283.75513381197237</v>
      </c>
      <c r="J413" s="114">
        <f t="shared" si="91"/>
        <v>203.65126801674791</v>
      </c>
      <c r="K413" s="114">
        <f t="shared" si="91"/>
        <v>73.48712530083813</v>
      </c>
      <c r="L413" s="114">
        <f t="shared" si="91"/>
        <v>665.5818841179331</v>
      </c>
      <c r="M413" s="28">
        <f t="shared" si="91"/>
        <v>2.3935159999999995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1.2947594979999999</v>
      </c>
      <c r="G418" s="17">
        <f t="shared" ref="G418:M418" si="93">SUM(G419:G427)</f>
        <v>268.21972107085003</v>
      </c>
      <c r="H418" s="111">
        <f t="shared" si="93"/>
        <v>2.8893103922514003E-2</v>
      </c>
      <c r="I418" s="111">
        <f t="shared" si="93"/>
        <v>2.0142966014309999E-2</v>
      </c>
      <c r="J418" s="111">
        <f t="shared" si="93"/>
        <v>3.4029973081974002E-2</v>
      </c>
      <c r="K418" s="111">
        <f t="shared" si="93"/>
        <v>1.7204366732739999E-2</v>
      </c>
      <c r="L418" s="111">
        <f t="shared" si="93"/>
        <v>0.10027040974231</v>
      </c>
      <c r="M418" s="112">
        <f t="shared" si="93"/>
        <v>0.40148369554500002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0.18261500999999997</v>
      </c>
      <c r="G419" s="23">
        <v>26.635787869500007</v>
      </c>
      <c r="H419" s="113">
        <v>8.0487791999999999E-3</v>
      </c>
      <c r="I419" s="113">
        <v>1.71515652E-2</v>
      </c>
      <c r="J419" s="113">
        <v>9.1027859999999999E-3</v>
      </c>
      <c r="K419" s="113">
        <v>1.303973728E-2</v>
      </c>
      <c r="L419" s="113">
        <v>4.7342867679999998E-2</v>
      </c>
      <c r="M419" s="24">
        <v>3.5636015544999997E-2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113"/>
      <c r="I420" s="113"/>
      <c r="J420" s="113"/>
      <c r="K420" s="113"/>
      <c r="L420" s="113"/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0.18934448799999998</v>
      </c>
      <c r="G423" s="23">
        <v>187.32991320135</v>
      </c>
      <c r="H423" s="113">
        <v>2.0778911047890002E-2</v>
      </c>
      <c r="I423" s="113">
        <v>2.8520073987299997E-3</v>
      </c>
      <c r="J423" s="113">
        <v>2.485320733179E-2</v>
      </c>
      <c r="K423" s="113">
        <v>4.0742962838999997E-3</v>
      </c>
      <c r="L423" s="113">
        <v>5.2558422062310005E-2</v>
      </c>
      <c r="M423" s="24">
        <v>0.18128668000000001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0.92280000000000006</v>
      </c>
      <c r="G425" s="23">
        <v>25.8384</v>
      </c>
      <c r="H425" s="113">
        <v>6.5413674623999993E-5</v>
      </c>
      <c r="I425" s="113">
        <v>1.3939341557999999E-4</v>
      </c>
      <c r="J425" s="113">
        <v>7.3979750183999994E-5</v>
      </c>
      <c r="K425" s="113">
        <v>9.0333168839999996E-5</v>
      </c>
      <c r="L425" s="113">
        <v>3.6912000000000002E-4</v>
      </c>
      <c r="M425" s="24">
        <v>0.18456100000000003</v>
      </c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28.415620000000001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79.083612020913819</v>
      </c>
      <c r="H434" s="111">
        <v>44.286867018578768</v>
      </c>
      <c r="I434" s="111">
        <v>83.037875659835152</v>
      </c>
      <c r="J434" s="111">
        <v>188.2191848289597</v>
      </c>
      <c r="K434" s="111">
        <v>0</v>
      </c>
      <c r="L434" s="111">
        <v>315.54392750737367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4.1229999999999999E-3</v>
      </c>
      <c r="G436" s="17">
        <f t="shared" ref="G436:M436" si="97">SUM(G437:G438)</f>
        <v>7.4201372999999982E-4</v>
      </c>
      <c r="H436" s="111">
        <f t="shared" si="97"/>
        <v>3.627622680000001E-4</v>
      </c>
      <c r="I436" s="111">
        <f t="shared" si="97"/>
        <v>1.9814514790000002E-4</v>
      </c>
      <c r="J436" s="111">
        <f t="shared" si="97"/>
        <v>1.7698401559999995E-4</v>
      </c>
      <c r="K436" s="111">
        <f t="shared" si="97"/>
        <v>1.9209911009999999E-4</v>
      </c>
      <c r="L436" s="111">
        <f t="shared" si="97"/>
        <v>9.2999054159999988E-4</v>
      </c>
      <c r="M436" s="112">
        <f t="shared" si="97"/>
        <v>1.1267999999999999E-2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4.1229999999999999E-3</v>
      </c>
      <c r="G437" s="23">
        <v>7.4201372999999982E-4</v>
      </c>
      <c r="H437" s="113">
        <v>3.627622680000001E-4</v>
      </c>
      <c r="I437" s="113">
        <v>1.9814514790000002E-4</v>
      </c>
      <c r="J437" s="113">
        <v>1.7698401559999995E-4</v>
      </c>
      <c r="K437" s="113">
        <v>1.9209911009999999E-4</v>
      </c>
      <c r="L437" s="113">
        <v>9.2999054159999988E-4</v>
      </c>
      <c r="M437" s="24">
        <v>1.1267999999999999E-2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1.298882498</v>
      </c>
      <c r="G449" s="27">
        <f t="shared" ref="G449:M449" si="101">SUM(G440,G436,G434,G429,G418)</f>
        <v>347.30407510549384</v>
      </c>
      <c r="H449" s="114">
        <f t="shared" si="101"/>
        <v>44.316122884769278</v>
      </c>
      <c r="I449" s="114">
        <f t="shared" si="101"/>
        <v>83.058216770997362</v>
      </c>
      <c r="J449" s="114">
        <f t="shared" si="101"/>
        <v>188.25339178605728</v>
      </c>
      <c r="K449" s="114">
        <f t="shared" si="101"/>
        <v>1.7396465842839999E-2</v>
      </c>
      <c r="L449" s="114">
        <f t="shared" si="101"/>
        <v>315.64512790765758</v>
      </c>
      <c r="M449" s="28">
        <f t="shared" si="101"/>
        <v>0.41275169554500002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4.3086562842068776</v>
      </c>
      <c r="H470" s="111">
        <f t="shared" si="107"/>
        <v>12557.713623260912</v>
      </c>
      <c r="I470" s="111">
        <f t="shared" si="107"/>
        <v>15491.168358964595</v>
      </c>
      <c r="J470" s="111">
        <f t="shared" si="107"/>
        <v>6363.5687610496025</v>
      </c>
      <c r="K470" s="111">
        <f t="shared" si="107"/>
        <v>5314.5251243830025</v>
      </c>
      <c r="L470" s="111">
        <f t="shared" si="107"/>
        <v>39726.975867658097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>
        <v>3.1019220582685896</v>
      </c>
      <c r="H471" s="113">
        <v>11609.220521673418</v>
      </c>
      <c r="I471" s="113">
        <v>12843.593467255991</v>
      </c>
      <c r="J471" s="113">
        <v>5234.0655255713646</v>
      </c>
      <c r="K471" s="113">
        <v>4503.5997245524732</v>
      </c>
      <c r="L471" s="113">
        <v>34190.479239053238</v>
      </c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>
        <v>2.9617197143478257E-4</v>
      </c>
      <c r="H472" s="113">
        <v>0.23279116954773915</v>
      </c>
      <c r="I472" s="113">
        <v>0.64980130532791325</v>
      </c>
      <c r="J472" s="113">
        <v>0.27721696526295653</v>
      </c>
      <c r="K472" s="113">
        <v>0.19902756480417388</v>
      </c>
      <c r="L472" s="113">
        <v>1.3588370049427827</v>
      </c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>
        <v>0.5304808804415152</v>
      </c>
      <c r="H473" s="113">
        <v>416.95797202703091</v>
      </c>
      <c r="I473" s="113">
        <v>1163.8750516886842</v>
      </c>
      <c r="J473" s="113">
        <v>496.53010409325827</v>
      </c>
      <c r="K473" s="113">
        <v>356.48315165669817</v>
      </c>
      <c r="L473" s="113">
        <v>2433.8462794656716</v>
      </c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>
        <v>1.085891855625E-2</v>
      </c>
      <c r="H474" s="113">
        <v>8.5351099852125003</v>
      </c>
      <c r="I474" s="113">
        <v>23.824467312412498</v>
      </c>
      <c r="J474" s="113">
        <v>10.163947768650001</v>
      </c>
      <c r="K474" s="113">
        <v>7.2971932698000002</v>
      </c>
      <c r="L474" s="113">
        <v>49.820718336075004</v>
      </c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0.66509825496908781</v>
      </c>
      <c r="H475" s="113">
        <v>522.76722840570324</v>
      </c>
      <c r="I475" s="113">
        <v>1459.2255714021792</v>
      </c>
      <c r="J475" s="113">
        <v>622.53196665106634</v>
      </c>
      <c r="K475" s="113">
        <v>446.94602733922721</v>
      </c>
      <c r="L475" s="113">
        <v>3051.4707937981766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67.705112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67.705112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67.705112</v>
      </c>
      <c r="G526" s="27">
        <f t="shared" ref="G526:M526" si="117">SUM(G520,G514,G497,G477,G470,G462,G454)</f>
        <v>4.3086562842068776</v>
      </c>
      <c r="H526" s="114">
        <f t="shared" si="117"/>
        <v>12557.713623260912</v>
      </c>
      <c r="I526" s="114">
        <f t="shared" si="117"/>
        <v>15491.168358964595</v>
      </c>
      <c r="J526" s="114">
        <f t="shared" si="117"/>
        <v>6363.5687610496025</v>
      </c>
      <c r="K526" s="114">
        <f t="shared" si="117"/>
        <v>5314.5251243830025</v>
      </c>
      <c r="L526" s="114">
        <f t="shared" si="117"/>
        <v>39726.975867658097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1996&amp;CTOTAL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1078378.1631209501</v>
      </c>
      <c r="E4" s="159">
        <f>ACIDIFICADORES!G43</f>
        <v>253485.04849090028</v>
      </c>
      <c r="F4" s="159">
        <f>ACIDIFICADORES!H43</f>
        <v>1697.919357736816</v>
      </c>
      <c r="G4" s="159">
        <f>ACIDIFICADORES!I43</f>
        <v>2389.442944270525</v>
      </c>
      <c r="H4" s="159">
        <f>ACIDIFICADORES!J43</f>
        <v>19046.750284602844</v>
      </c>
      <c r="I4" s="159">
        <f>ACIDIFICADORES!K43</f>
        <v>72465.984388677127</v>
      </c>
      <c r="J4" s="159">
        <f>ACIDIFICADORES!L43</f>
        <v>1295.3601792809427</v>
      </c>
      <c r="K4" s="159">
        <f>ACIDIFICADORES!M43</f>
        <v>93.489522000000008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26595.984228999998</v>
      </c>
      <c r="E5" s="164">
        <f>ACIDIFICADORES!G70</f>
        <v>40486.623586000002</v>
      </c>
      <c r="F5" s="164">
        <f>ACIDIFICADORES!H70</f>
        <v>43500.284604000008</v>
      </c>
      <c r="G5" s="164">
        <f>ACIDIFICADORES!I70</f>
        <v>31051.693984999994</v>
      </c>
      <c r="H5" s="164">
        <f>ACIDIFICADORES!J70</f>
        <v>381194.09587599995</v>
      </c>
      <c r="I5" s="164">
        <f>ACIDIFICADORES!K70</f>
        <v>21906.903916999996</v>
      </c>
      <c r="J5" s="164">
        <f>ACIDIFICADORES!L70</f>
        <v>451.48319999999995</v>
      </c>
      <c r="K5" s="164">
        <f>ACIDIFICADORES!M70</f>
        <v>5333.3820589999996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294314.97128633002</v>
      </c>
      <c r="E6" s="164">
        <f>ACIDIFICADORES!G116</f>
        <v>148427.07146131471</v>
      </c>
      <c r="F6" s="164">
        <f>ACIDIFICADORES!H116</f>
        <v>21044.535593478482</v>
      </c>
      <c r="G6" s="164">
        <f>ACIDIFICADORES!I116</f>
        <v>12761.935310186189</v>
      </c>
      <c r="H6" s="164">
        <f>ACIDIFICADORES!J116</f>
        <v>189540.31046671222</v>
      </c>
      <c r="I6" s="164">
        <f>ACIDIFICADORES!K116</f>
        <v>51456.981243154427</v>
      </c>
      <c r="J6" s="164">
        <f>ACIDIFICADORES!L116</f>
        <v>603.01721243858117</v>
      </c>
      <c r="K6" s="164">
        <f>ACIDIFICADORES!M116</f>
        <v>1265.2284593498675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57772.981248310942</v>
      </c>
      <c r="E7" s="164">
        <f>ACIDIFICADORES!G238</f>
        <v>9877.3169924024514</v>
      </c>
      <c r="F7" s="164">
        <f>ACIDIFICADORES!H238</f>
        <v>35765.068322492007</v>
      </c>
      <c r="G7" s="164">
        <f>ACIDIFICADORES!I238</f>
        <v>4802.5137746717837</v>
      </c>
      <c r="H7" s="164">
        <f>ACIDIFICADORES!J238</f>
        <v>150694.57352044474</v>
      </c>
      <c r="I7" s="164">
        <f>ACIDIFICADORES!K238</f>
        <v>22116.760650623848</v>
      </c>
      <c r="J7" s="164">
        <f>ACIDIFICADORES!L238</f>
        <v>8438.4418733499897</v>
      </c>
      <c r="K7" s="164">
        <f>ACIDIFICADORES!M238</f>
        <v>2923.8634921123185</v>
      </c>
      <c r="L7" s="164">
        <f>ACIDIFICADORES!N238</f>
        <v>0</v>
      </c>
      <c r="M7" s="164">
        <f>ACIDIFICADORES!O238</f>
        <v>5386685.9950400004</v>
      </c>
      <c r="N7" s="165">
        <f>ACIDIFICADORES!P238</f>
        <v>899791.44366691611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46685.660544758779</v>
      </c>
      <c r="G8" s="164">
        <f>ACIDIFICADORES!I272</f>
        <v>52204.219878467673</v>
      </c>
      <c r="H8" s="164">
        <f>ACIDIFICADORES!J272</f>
        <v>0</v>
      </c>
      <c r="I8" s="164">
        <f>ACIDIFICADORES!K272</f>
        <v>51.36781728612155</v>
      </c>
      <c r="J8" s="164">
        <f>ACIDIFICADORES!L272</f>
        <v>0.44058959841045603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6.9615210000000021</v>
      </c>
      <c r="E9" s="164">
        <f>ACIDIFICADORES!G341</f>
        <v>38.93213699999999</v>
      </c>
      <c r="F9" s="164">
        <f>ACIDIFICADORES!H341</f>
        <v>395125.09260499995</v>
      </c>
      <c r="G9" s="164">
        <f>ACIDIFICADORES!I341</f>
        <v>0</v>
      </c>
      <c r="H9" s="164">
        <f>ACIDIFICADORES!J341</f>
        <v>1189.8913470000002</v>
      </c>
      <c r="I9" s="164">
        <f>ACIDIFICADORES!K341</f>
        <v>0</v>
      </c>
      <c r="J9" s="164">
        <f>ACIDIFICADORES!L341</f>
        <v>2521.8133520000006</v>
      </c>
      <c r="K9" s="164">
        <f>ACIDIFICADORES!M341</f>
        <v>158.95881700000001</v>
      </c>
      <c r="L9" s="164">
        <f>ACIDIFICADORES!N341</f>
        <v>113650.2536175</v>
      </c>
      <c r="M9" s="164">
        <f>ACIDIFICADORES!O341</f>
        <v>448005.88202453998</v>
      </c>
      <c r="N9" s="165">
        <f>ACIDIFICADORES!P341</f>
        <v>259.16478850000004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55854.415081000006</v>
      </c>
      <c r="E10" s="164">
        <f>ACIDIFICADORES!G374</f>
        <v>547651.11067800003</v>
      </c>
      <c r="F10" s="164">
        <f>ACIDIFICADORES!H374</f>
        <v>271559.29165099998</v>
      </c>
      <c r="G10" s="164">
        <f>ACIDIFICADORES!I374</f>
        <v>13875.793479999998</v>
      </c>
      <c r="H10" s="164">
        <f>ACIDIFICADORES!J374</f>
        <v>1739084.630809</v>
      </c>
      <c r="I10" s="164">
        <f>ACIDIFICADORES!K374</f>
        <v>64433.842629999999</v>
      </c>
      <c r="J10" s="164">
        <f>ACIDIFICADORES!L374</f>
        <v>5635.3248660000008</v>
      </c>
      <c r="K10" s="164">
        <f>ACIDIFICADORES!M374</f>
        <v>3374.2380860000003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383821.39995956048</v>
      </c>
      <c r="E11" s="164">
        <f>ACIDIFICADORES!G413</f>
        <v>628593.20641889307</v>
      </c>
      <c r="F11" s="164">
        <f>ACIDIFICADORES!H413</f>
        <v>31447.545565351968</v>
      </c>
      <c r="G11" s="164">
        <f>ACIDIFICADORES!I413</f>
        <v>2744.3499511592058</v>
      </c>
      <c r="H11" s="164">
        <f>ACIDIFICADORES!J413</f>
        <v>95924.407306056237</v>
      </c>
      <c r="I11" s="164">
        <f>ACIDIFICADORES!K413</f>
        <v>41538.502898360581</v>
      </c>
      <c r="J11" s="164">
        <f>ACIDIFICADORES!L413</f>
        <v>1217.8728926677322</v>
      </c>
      <c r="K11" s="164">
        <f>ACIDIFICADORES!M413</f>
        <v>72.131640000000004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26514.337173759985</v>
      </c>
      <c r="E12" s="164">
        <f>ACIDIFICADORES!G449</f>
        <v>44437.339105799983</v>
      </c>
      <c r="F12" s="164">
        <f>ACIDIFICADORES!H449</f>
        <v>12380.691928815</v>
      </c>
      <c r="G12" s="164">
        <f>ACIDIFICADORES!I449</f>
        <v>496013.18824038841</v>
      </c>
      <c r="H12" s="164">
        <f>ACIDIFICADORES!J449</f>
        <v>500620.43636940012</v>
      </c>
      <c r="I12" s="164">
        <f>ACIDIFICADORES!K449</f>
        <v>791.20425005000004</v>
      </c>
      <c r="J12" s="164">
        <f>ACIDIFICADORES!L449</f>
        <v>3826.4374797005453</v>
      </c>
      <c r="K12" s="164">
        <f>ACIDIFICADORES!M449</f>
        <v>7294.6659689999997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2936.9481009999995</v>
      </c>
      <c r="E13" s="164">
        <f>ACIDIFICADORES!G526</f>
        <v>105796.11296799999</v>
      </c>
      <c r="F13" s="164">
        <f>ACIDIFICADORES!H526</f>
        <v>139158.43069400004</v>
      </c>
      <c r="G13" s="164">
        <f>ACIDIFICADORES!I526</f>
        <v>945686.04325299978</v>
      </c>
      <c r="H13" s="164">
        <f>ACIDIFICADORES!J526</f>
        <v>618725.91424900002</v>
      </c>
      <c r="I13" s="164">
        <f>ACIDIFICADORES!K526</f>
        <v>594.76304700000003</v>
      </c>
      <c r="J13" s="164">
        <f>ACIDIFICADORES!L526</f>
        <v>29521.628850000005</v>
      </c>
      <c r="K13" s="164">
        <f>ACIDIFICADORES!M526</f>
        <v>521533.77306899999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1143.1397600000003</v>
      </c>
      <c r="E14" s="164">
        <f>ACIDIFICADORES!G653</f>
        <v>5744.6587200000013</v>
      </c>
      <c r="F14" s="164">
        <f>ACIDIFICADORES!H653</f>
        <v>15272.706399999995</v>
      </c>
      <c r="G14" s="164">
        <f>ACIDIFICADORES!I653</f>
        <v>3658.4190549999998</v>
      </c>
      <c r="H14" s="164">
        <f>ACIDIFICADORES!J653</f>
        <v>165664.65260000003</v>
      </c>
      <c r="I14" s="164">
        <f>ACIDIFICADORES!K653</f>
        <v>0</v>
      </c>
      <c r="J14" s="164">
        <f>ACIDIFICADORES!L653</f>
        <v>2136.7238590000002</v>
      </c>
      <c r="K14" s="164">
        <f>ACIDIFICADORES!M653</f>
        <v>1280.8110999999997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1927339.3014809114</v>
      </c>
      <c r="E15" s="168">
        <f t="shared" si="0"/>
        <v>1784537.4205583103</v>
      </c>
      <c r="F15" s="168">
        <f t="shared" si="0"/>
        <v>1013637.2272666332</v>
      </c>
      <c r="G15" s="168">
        <f t="shared" si="0"/>
        <v>1565187.5998721435</v>
      </c>
      <c r="H15" s="168">
        <f t="shared" si="0"/>
        <v>3861685.6628282163</v>
      </c>
      <c r="I15" s="168">
        <f t="shared" si="0"/>
        <v>275356.3108421521</v>
      </c>
      <c r="J15" s="168">
        <f t="shared" si="0"/>
        <v>55648.544354036203</v>
      </c>
      <c r="K15" s="168">
        <f t="shared" si="0"/>
        <v>543330.54221346218</v>
      </c>
      <c r="L15" s="168">
        <f t="shared" si="0"/>
        <v>113650.2536175</v>
      </c>
      <c r="M15" s="168">
        <f t="shared" si="0"/>
        <v>5834691.8770645401</v>
      </c>
      <c r="N15" s="169">
        <f t="shared" si="0"/>
        <v>900050.60845541616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3713.5002468556536</v>
      </c>
      <c r="E20" s="159">
        <f>'METALES PESADOS'!G43</f>
        <v>2328.9738060267277</v>
      </c>
      <c r="F20" s="159">
        <f>'METALES PESADOS'!H43</f>
        <v>8693.9018022565506</v>
      </c>
      <c r="G20" s="159">
        <f>'METALES PESADOS'!I43</f>
        <v>7406.1586205180211</v>
      </c>
      <c r="H20" s="159">
        <f>'METALES PESADOS'!J43</f>
        <v>3277.2126942138684</v>
      </c>
      <c r="I20" s="159">
        <f>'METALES PESADOS'!K43</f>
        <v>134831.70637392273</v>
      </c>
      <c r="J20" s="159">
        <f>'METALES PESADOS'!L43</f>
        <v>4225.2560504254716</v>
      </c>
      <c r="K20" s="159">
        <f>'METALES PESADOS'!M43</f>
        <v>2535.1849760307387</v>
      </c>
      <c r="L20" s="160">
        <f>'METALES PESADOS'!N43</f>
        <v>20974.951780796669</v>
      </c>
      <c r="M20" s="158">
        <f>'METALES PESADOS'!O43</f>
        <v>0</v>
      </c>
      <c r="N20" s="159">
        <f>'METALES PESADOS'!P43</f>
        <v>0</v>
      </c>
      <c r="O20" s="159">
        <f>'METALES PESADOS'!Q43</f>
        <v>0</v>
      </c>
      <c r="P20" s="160">
        <f>'METALES PESADOS'!R43</f>
        <v>0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150.89416700000001</v>
      </c>
      <c r="E21" s="164">
        <f>'METALES PESADOS'!G70</f>
        <v>1136.074897</v>
      </c>
      <c r="F21" s="164">
        <f>'METALES PESADOS'!H70</f>
        <v>3137.3584109999997</v>
      </c>
      <c r="G21" s="164">
        <f>'METALES PESADOS'!I70</f>
        <v>1038.9237559999999</v>
      </c>
      <c r="H21" s="164">
        <f>'METALES PESADOS'!J70</f>
        <v>157.38107499999998</v>
      </c>
      <c r="I21" s="164">
        <f>'METALES PESADOS'!K70</f>
        <v>10766.284314999997</v>
      </c>
      <c r="J21" s="164">
        <f>'METALES PESADOS'!L70</f>
        <v>5261.4514020000006</v>
      </c>
      <c r="K21" s="164">
        <f>'METALES PESADOS'!M70</f>
        <v>79.560129999999987</v>
      </c>
      <c r="L21" s="165">
        <f>'METALES PESADOS'!N70</f>
        <v>47616.842229999995</v>
      </c>
      <c r="M21" s="163">
        <f>'METALES PESADOS'!O70</f>
        <v>0</v>
      </c>
      <c r="N21" s="164">
        <f>'METALES PESADOS'!P70</f>
        <v>0</v>
      </c>
      <c r="O21" s="164">
        <f>'METALES PESADOS'!Q70</f>
        <v>0</v>
      </c>
      <c r="P21" s="165">
        <f>'METALES PESADOS'!R70</f>
        <v>0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3099.8656579411199</v>
      </c>
      <c r="E22" s="164">
        <f>'METALES PESADOS'!G116</f>
        <v>10674.925599119033</v>
      </c>
      <c r="F22" s="164">
        <f>'METALES PESADOS'!H116</f>
        <v>7099.5260958366052</v>
      </c>
      <c r="G22" s="164">
        <f>'METALES PESADOS'!I116</f>
        <v>5846.23429419892</v>
      </c>
      <c r="H22" s="164">
        <f>'METALES PESADOS'!J116</f>
        <v>3646.202649850869</v>
      </c>
      <c r="I22" s="164">
        <f>'METALES PESADOS'!K116</f>
        <v>36084.693896462893</v>
      </c>
      <c r="J22" s="164">
        <f>'METALES PESADOS'!L116</f>
        <v>45355.226981287356</v>
      </c>
      <c r="K22" s="164">
        <f>'METALES PESADOS'!M116</f>
        <v>900.78724492743754</v>
      </c>
      <c r="L22" s="165">
        <f>'METALES PESADOS'!N116</f>
        <v>58649.616682975582</v>
      </c>
      <c r="M22" s="163">
        <f>'METALES PESADOS'!O116</f>
        <v>0</v>
      </c>
      <c r="N22" s="164">
        <f>'METALES PESADOS'!P116</f>
        <v>0</v>
      </c>
      <c r="O22" s="164">
        <f>'METALES PESADOS'!Q116</f>
        <v>0</v>
      </c>
      <c r="P22" s="165">
        <f>'METALES PESADOS'!R116</f>
        <v>0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1860.3324352327629</v>
      </c>
      <c r="E23" s="164">
        <f>'METALES PESADOS'!G238</f>
        <v>1609.8047832213317</v>
      </c>
      <c r="F23" s="164">
        <f>'METALES PESADOS'!H238</f>
        <v>7295.5251092122116</v>
      </c>
      <c r="G23" s="164">
        <f>'METALES PESADOS'!I238</f>
        <v>10221.698661882914</v>
      </c>
      <c r="H23" s="164">
        <f>'METALES PESADOS'!J238</f>
        <v>2822.2891338025015</v>
      </c>
      <c r="I23" s="164">
        <f>'METALES PESADOS'!K238</f>
        <v>5474.9068871936242</v>
      </c>
      <c r="J23" s="164">
        <f>'METALES PESADOS'!L238</f>
        <v>38207.081246603782</v>
      </c>
      <c r="K23" s="164">
        <f>'METALES PESADOS'!M238</f>
        <v>3156.77292627</v>
      </c>
      <c r="L23" s="165">
        <f>'METALES PESADOS'!N238</f>
        <v>23899.24268966923</v>
      </c>
      <c r="M23" s="163">
        <f>'METALES PESADOS'!O238</f>
        <v>0</v>
      </c>
      <c r="N23" s="164">
        <f>'METALES PESADOS'!P238</f>
        <v>0</v>
      </c>
      <c r="O23" s="164">
        <f>'METALES PESADOS'!Q238</f>
        <v>0</v>
      </c>
      <c r="P23" s="165">
        <f>'METALES PESADOS'!R238</f>
        <v>0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0</v>
      </c>
      <c r="N24" s="164">
        <f>'METALES PESADOS'!P272</f>
        <v>0</v>
      </c>
      <c r="O24" s="164">
        <f>'METALES PESADOS'!Q272</f>
        <v>0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3.0659999999999997E-3</v>
      </c>
      <c r="E25" s="164">
        <f>'METALES PESADOS'!G341</f>
        <v>115.00181200000002</v>
      </c>
      <c r="F25" s="164">
        <f>'METALES PESADOS'!H341</f>
        <v>3.5962000000000001E-2</v>
      </c>
      <c r="G25" s="164">
        <f>'METALES PESADOS'!I341</f>
        <v>116.02188000000002</v>
      </c>
      <c r="H25" s="164">
        <f>'METALES PESADOS'!J341</f>
        <v>221.08342800000008</v>
      </c>
      <c r="I25" s="164">
        <f>'METALES PESADOS'!K341</f>
        <v>57.568356000000009</v>
      </c>
      <c r="J25" s="164">
        <f>'METALES PESADOS'!L341</f>
        <v>1.8072239999999999</v>
      </c>
      <c r="K25" s="164">
        <f>'METALES PESADOS'!M341</f>
        <v>0</v>
      </c>
      <c r="L25" s="165">
        <f>'METALES PESADOS'!N341</f>
        <v>58.098535000000005</v>
      </c>
      <c r="M25" s="163">
        <f>'METALES PESADOS'!O341</f>
        <v>0</v>
      </c>
      <c r="N25" s="164">
        <f>'METALES PESADOS'!P341</f>
        <v>0</v>
      </c>
      <c r="O25" s="164">
        <f>'METALES PESADOS'!Q341</f>
        <v>0</v>
      </c>
      <c r="P25" s="165">
        <f>'METALES PESADOS'!R341</f>
        <v>0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62.238362999999985</v>
      </c>
      <c r="E26" s="164">
        <f>'METALES PESADOS'!G374</f>
        <v>193.25898800000004</v>
      </c>
      <c r="F26" s="164">
        <f>'METALES PESADOS'!H374</f>
        <v>2695.5387870000004</v>
      </c>
      <c r="G26" s="164">
        <f>'METALES PESADOS'!I374</f>
        <v>68732.571674999999</v>
      </c>
      <c r="H26" s="164">
        <f>'METALES PESADOS'!J374</f>
        <v>138.26432000000003</v>
      </c>
      <c r="I26" s="164">
        <f>'METALES PESADOS'!K374</f>
        <v>1486.9129030000004</v>
      </c>
      <c r="J26" s="164">
        <f>'METALES PESADOS'!L374</f>
        <v>611904.77999399998</v>
      </c>
      <c r="K26" s="164">
        <f>'METALES PESADOS'!M374</f>
        <v>213.767877</v>
      </c>
      <c r="L26" s="165">
        <f>'METALES PESADOS'!N374</f>
        <v>34678.537317000002</v>
      </c>
      <c r="M26" s="163">
        <f>'METALES PESADOS'!O374</f>
        <v>0</v>
      </c>
      <c r="N26" s="164">
        <f>'METALES PESADOS'!P374</f>
        <v>0</v>
      </c>
      <c r="O26" s="164">
        <f>'METALES PESADOS'!Q374</f>
        <v>0</v>
      </c>
      <c r="P26" s="165">
        <f>'METALES PESADOS'!R374</f>
        <v>0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2836.2064659303651</v>
      </c>
      <c r="E27" s="164">
        <f>'METALES PESADOS'!G413</f>
        <v>140.57157454677196</v>
      </c>
      <c r="F27" s="164">
        <f>'METALES PESADOS'!H413</f>
        <v>3197.7219555076813</v>
      </c>
      <c r="G27" s="164">
        <f>'METALES PESADOS'!I413</f>
        <v>12495.094210321628</v>
      </c>
      <c r="H27" s="164">
        <f>'METALES PESADOS'!J413</f>
        <v>192.32132406091122</v>
      </c>
      <c r="I27" s="164">
        <f>'METALES PESADOS'!K413</f>
        <v>130523.32924375311</v>
      </c>
      <c r="J27" s="164">
        <f>'METALES PESADOS'!L413</f>
        <v>7699.4224166133563</v>
      </c>
      <c r="K27" s="164">
        <f>'METALES PESADOS'!M413</f>
        <v>1211.0129674892278</v>
      </c>
      <c r="L27" s="165">
        <f>'METALES PESADOS'!N413</f>
        <v>11641.388634557654</v>
      </c>
      <c r="M27" s="163">
        <f>'METALES PESADOS'!O413</f>
        <v>0</v>
      </c>
      <c r="N27" s="164">
        <f>'METALES PESADOS'!P413</f>
        <v>0</v>
      </c>
      <c r="O27" s="164">
        <f>'METALES PESADOS'!Q413</f>
        <v>0</v>
      </c>
      <c r="P27" s="165">
        <f>'METALES PESADOS'!R413</f>
        <v>0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544.24756243999991</v>
      </c>
      <c r="E28" s="164">
        <f>'METALES PESADOS'!G449</f>
        <v>1222.4040962399999</v>
      </c>
      <c r="F28" s="164">
        <f>'METALES PESADOS'!H449</f>
        <v>715.30041044000006</v>
      </c>
      <c r="G28" s="164">
        <f>'METALES PESADOS'!I449</f>
        <v>2854.2994339799998</v>
      </c>
      <c r="H28" s="164">
        <f>'METALES PESADOS'!J449</f>
        <v>385.27938804000001</v>
      </c>
      <c r="I28" s="164">
        <f>'METALES PESADOS'!K449</f>
        <v>369.56660324000001</v>
      </c>
      <c r="J28" s="164">
        <f>'METALES PESADOS'!L449</f>
        <v>7401.6406260800013</v>
      </c>
      <c r="K28" s="164">
        <f>'METALES PESADOS'!M449</f>
        <v>256.93672726</v>
      </c>
      <c r="L28" s="165">
        <f>'METALES PESADOS'!N449</f>
        <v>145433.17535014005</v>
      </c>
      <c r="M28" s="163">
        <f>'METALES PESADOS'!O449</f>
        <v>0</v>
      </c>
      <c r="N28" s="164">
        <f>'METALES PESADOS'!P449</f>
        <v>0</v>
      </c>
      <c r="O28" s="164">
        <f>'METALES PESADOS'!Q449</f>
        <v>0</v>
      </c>
      <c r="P28" s="165">
        <f>'METALES PESADOS'!R449</f>
        <v>0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71.612980999999991</v>
      </c>
      <c r="E29" s="164">
        <f>'METALES PESADOS'!G526</f>
        <v>4903.9825009999986</v>
      </c>
      <c r="F29" s="164">
        <f>'METALES PESADOS'!H526</f>
        <v>863.5979880000001</v>
      </c>
      <c r="G29" s="164">
        <f>'METALES PESADOS'!I526</f>
        <v>492.60666000000003</v>
      </c>
      <c r="H29" s="164">
        <f>'METALES PESADOS'!J526</f>
        <v>950.55912600000033</v>
      </c>
      <c r="I29" s="164">
        <f>'METALES PESADOS'!K526</f>
        <v>326.8649979999999</v>
      </c>
      <c r="J29" s="164">
        <f>'METALES PESADOS'!L526</f>
        <v>556.18759399999999</v>
      </c>
      <c r="K29" s="164">
        <f>'METALES PESADOS'!M526</f>
        <v>231.70090100000002</v>
      </c>
      <c r="L29" s="165">
        <f>'METALES PESADOS'!N526</f>
        <v>5031.1754169999995</v>
      </c>
      <c r="M29" s="163">
        <f>'METALES PESADOS'!O526</f>
        <v>0</v>
      </c>
      <c r="N29" s="164">
        <f>'METALES PESADOS'!P526</f>
        <v>0</v>
      </c>
      <c r="O29" s="164">
        <f>'METALES PESADOS'!Q526</f>
        <v>0</v>
      </c>
      <c r="P29" s="165">
        <f>'METALES PESADOS'!R526</f>
        <v>0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0</v>
      </c>
      <c r="N30" s="164">
        <f>'METALES PESADOS'!P653</f>
        <v>0</v>
      </c>
      <c r="O30" s="164">
        <f>'METALES PESADOS'!Q653</f>
        <v>0</v>
      </c>
      <c r="P30" s="165">
        <f>'METALES PESADOS'!R653</f>
        <v>0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12338.900945399901</v>
      </c>
      <c r="E31" s="168">
        <f t="shared" si="1"/>
        <v>22324.998057153865</v>
      </c>
      <c r="F31" s="168">
        <f t="shared" si="1"/>
        <v>33698.506521253054</v>
      </c>
      <c r="G31" s="168">
        <f t="shared" si="1"/>
        <v>109203.60919190149</v>
      </c>
      <c r="H31" s="168">
        <f t="shared" si="1"/>
        <v>11790.59313896815</v>
      </c>
      <c r="I31" s="168">
        <f t="shared" si="1"/>
        <v>319921.83357657224</v>
      </c>
      <c r="J31" s="168">
        <f t="shared" si="1"/>
        <v>720612.8535350099</v>
      </c>
      <c r="K31" s="168">
        <f t="shared" si="1"/>
        <v>8585.7237499774037</v>
      </c>
      <c r="L31" s="169">
        <f t="shared" si="1"/>
        <v>347983.02863713918</v>
      </c>
      <c r="M31" s="170">
        <f t="shared" si="1"/>
        <v>0</v>
      </c>
      <c r="N31" s="171">
        <f t="shared" si="1"/>
        <v>0</v>
      </c>
      <c r="O31" s="171">
        <f t="shared" si="1"/>
        <v>0</v>
      </c>
      <c r="P31" s="172">
        <f t="shared" si="1"/>
        <v>0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1.1719999999999999E-3</v>
      </c>
      <c r="E36" s="159">
        <f>COPs!G43</f>
        <v>3.6605535337466026</v>
      </c>
      <c r="F36" s="159">
        <f>COPs!H43</f>
        <v>66.206163907040235</v>
      </c>
      <c r="G36" s="159">
        <f>COPs!I43</f>
        <v>33.50917781778211</v>
      </c>
      <c r="H36" s="159">
        <f>COPs!J43</f>
        <v>22.111924769072242</v>
      </c>
      <c r="I36" s="159">
        <f>COPs!K43</f>
        <v>6.0357140273454517</v>
      </c>
      <c r="J36" s="159">
        <f>COPs!L43</f>
        <v>127.86297884618986</v>
      </c>
      <c r="K36" s="160">
        <f>COPs!M43</f>
        <v>1.7436372095425002E-3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0.43997000000000014</v>
      </c>
      <c r="E37" s="164">
        <f>COPs!G70</f>
        <v>58.191234015670339</v>
      </c>
      <c r="F37" s="164">
        <f>COPs!H70</f>
        <v>12592.47262629346</v>
      </c>
      <c r="G37" s="164">
        <f>COPs!I70</f>
        <v>11686.875097877721</v>
      </c>
      <c r="H37" s="164">
        <f>COPs!J70</f>
        <v>4497.9593525505434</v>
      </c>
      <c r="I37" s="164">
        <f>COPs!K70</f>
        <v>6573.4142799445217</v>
      </c>
      <c r="J37" s="164">
        <f>COPs!L70</f>
        <v>35350.721356666254</v>
      </c>
      <c r="K37" s="165">
        <f>COPs!M70</f>
        <v>2.3481869999999989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0.4642050112265691</v>
      </c>
      <c r="E38" s="164">
        <f>COPs!G116</f>
        <v>14.765221407667186</v>
      </c>
      <c r="F38" s="164">
        <f>COPs!H116</f>
        <v>1400.8258448909151</v>
      </c>
      <c r="G38" s="164">
        <f>COPs!I116</f>
        <v>1963.9398512595951</v>
      </c>
      <c r="H38" s="164">
        <f>COPs!J116</f>
        <v>914.83014761581774</v>
      </c>
      <c r="I38" s="164">
        <f>COPs!K116</f>
        <v>657.53925226230319</v>
      </c>
      <c r="J38" s="164">
        <f>COPs!L116</f>
        <v>4937.1350960460086</v>
      </c>
      <c r="K38" s="165">
        <f>COPs!M116</f>
        <v>14.216173261924999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7.5373850000000006E-2</v>
      </c>
      <c r="E39" s="164">
        <f>COPs!G238</f>
        <v>62.285626523946789</v>
      </c>
      <c r="F39" s="164">
        <f>COPs!H238</f>
        <v>2592.4503399999999</v>
      </c>
      <c r="G39" s="164">
        <f>COPs!I238</f>
        <v>1487.1152400000001</v>
      </c>
      <c r="H39" s="164">
        <f>COPs!J238</f>
        <v>1487.1152400000001</v>
      </c>
      <c r="I39" s="164">
        <f>COPs!K238</f>
        <v>183.24441999999999</v>
      </c>
      <c r="J39" s="164">
        <f>COPs!L238</f>
        <v>13278.98716398149</v>
      </c>
      <c r="K39" s="165">
        <f>COPs!M238</f>
        <v>20.265286061700007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2.1296000000000006E-3</v>
      </c>
      <c r="F41" s="164">
        <f>COPs!H341</f>
        <v>2.804856</v>
      </c>
      <c r="G41" s="164">
        <f>COPs!I341</f>
        <v>1.1809200000000002</v>
      </c>
      <c r="H41" s="164">
        <f>COPs!J341</f>
        <v>1.1809200000000002</v>
      </c>
      <c r="I41" s="164">
        <f>COPs!K341</f>
        <v>1.1809200000000002</v>
      </c>
      <c r="J41" s="164">
        <f>COPs!L341</f>
        <v>6.3476160000000004</v>
      </c>
      <c r="K41" s="165">
        <f>COPs!M341</f>
        <v>2248.5001029999994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7.9684153706000016</v>
      </c>
      <c r="F42" s="164">
        <f>COPs!H374</f>
        <v>218.27788462160004</v>
      </c>
      <c r="G42" s="164">
        <f>COPs!I374</f>
        <v>394.79895820400003</v>
      </c>
      <c r="H42" s="164">
        <f>COPs!J374</f>
        <v>327.14198772740002</v>
      </c>
      <c r="I42" s="164">
        <f>COPs!K374</f>
        <v>268.61287938620001</v>
      </c>
      <c r="J42" s="164">
        <f>COPs!L374</f>
        <v>1208.8317099391002</v>
      </c>
      <c r="K42" s="165">
        <f>COPs!M374</f>
        <v>1.942536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0.83686899999999997</v>
      </c>
      <c r="E43" s="164">
        <f>COPs!G413</f>
        <v>2.3286372127944008</v>
      </c>
      <c r="F43" s="164">
        <f>COPs!H413</f>
        <v>104.6883569881748</v>
      </c>
      <c r="G43" s="164">
        <f>COPs!I413</f>
        <v>283.75513381197237</v>
      </c>
      <c r="H43" s="164">
        <f>COPs!J413</f>
        <v>203.65126801674791</v>
      </c>
      <c r="I43" s="164">
        <f>COPs!K413</f>
        <v>73.48712530083813</v>
      </c>
      <c r="J43" s="164">
        <f>COPs!L413</f>
        <v>665.5818841179331</v>
      </c>
      <c r="K43" s="165">
        <f>COPs!M413</f>
        <v>2.3935159999999995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1.298882498</v>
      </c>
      <c r="E44" s="164">
        <f>COPs!G449</f>
        <v>347.30407510549384</v>
      </c>
      <c r="F44" s="164">
        <f>COPs!H449</f>
        <v>44.316122884769278</v>
      </c>
      <c r="G44" s="164">
        <f>COPs!I449</f>
        <v>83.058216770997362</v>
      </c>
      <c r="H44" s="164">
        <f>COPs!J449</f>
        <v>188.25339178605728</v>
      </c>
      <c r="I44" s="164">
        <f>COPs!K449</f>
        <v>1.7396465842839999E-2</v>
      </c>
      <c r="J44" s="164">
        <f>COPs!L449</f>
        <v>315.64512790765758</v>
      </c>
      <c r="K44" s="165">
        <f>COPs!M449</f>
        <v>0.41275169554500002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67.705112</v>
      </c>
      <c r="E45" s="164">
        <f>COPs!G526</f>
        <v>4.3086562842068776</v>
      </c>
      <c r="F45" s="164">
        <f>COPs!H526</f>
        <v>12557.713623260912</v>
      </c>
      <c r="G45" s="164">
        <f>COPs!I526</f>
        <v>15491.168358964595</v>
      </c>
      <c r="H45" s="164">
        <f>COPs!J526</f>
        <v>6363.5687610496025</v>
      </c>
      <c r="I45" s="164">
        <f>COPs!K526</f>
        <v>5314.5251243830025</v>
      </c>
      <c r="J45" s="164">
        <f>COPs!L526</f>
        <v>39726.975867658097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70.821584359226563</v>
      </c>
      <c r="E47" s="168">
        <f t="shared" si="2"/>
        <v>500.81454905412608</v>
      </c>
      <c r="F47" s="168">
        <f t="shared" ref="F47:I47" si="3">SUM(F36:F46)</f>
        <v>29579.755818846868</v>
      </c>
      <c r="G47" s="168">
        <f t="shared" si="3"/>
        <v>31425.400954706667</v>
      </c>
      <c r="H47" s="168">
        <f t="shared" si="3"/>
        <v>14005.812993515241</v>
      </c>
      <c r="I47" s="168">
        <f t="shared" si="3"/>
        <v>13078.057111770053</v>
      </c>
      <c r="J47" s="168">
        <f t="shared" si="2"/>
        <v>95618.088801162725</v>
      </c>
      <c r="K47" s="169">
        <f t="shared" si="2"/>
        <v>2290.0802966563792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2023-03-16T21:40:52Z</dcterms:modified>
</cp:coreProperties>
</file>